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CD0" lockStructure="1"/>
  <bookViews>
    <workbookView xWindow="0" yWindow="0" windowWidth="20730" windowHeight="11535" tabRatio="601"/>
  </bookViews>
  <sheets>
    <sheet name="Formulaire d'inscription" sheetId="1" r:id="rId1"/>
    <sheet name="Tarifs" sheetId="3" state="hidden" r:id="rId2"/>
  </sheets>
  <definedNames>
    <definedName name="_xlnm._FilterDatabase" localSheetId="0" hidden="1">'Formulaire d''inscription'!$B$13:$K$25</definedName>
    <definedName name="Année">Tarifs!$A$2</definedName>
    <definedName name="Ayant_droit">Tarifs!$B$19</definedName>
    <definedName name="Catégorie_licence">'Formulaire d''inscription'!$F$50</definedName>
    <definedName name="Date_naissance">'Formulaire d''inscription'!$C$31</definedName>
    <definedName name="Datedébut_Jeune">Tarifs!$J$15</definedName>
    <definedName name="Datedébut_JeuneAdulte">Tarifs!$B$12</definedName>
    <definedName name="Datefin_Jeune">Tarifs!$C$13</definedName>
    <definedName name="Datefin_JeuneAdulte">Tarifs!$C$12</definedName>
    <definedName name="Demande_licence">'Formulaire d''inscription'!$C$43</definedName>
    <definedName name="Durée_licence">'Formulaire d''inscription'!$H$43</definedName>
    <definedName name="Formule_débutant">'Formulaire d''inscription'!#REF!</definedName>
    <definedName name="Index_catégorie_cotisation">Tarifs!$B$17</definedName>
    <definedName name="Index_catégorie_licence">Tarifs!$B$16</definedName>
    <definedName name="Index_durée_licence">Tarifs!$B$18</definedName>
    <definedName name="Participation_Polo">Tarifs!$B$20</definedName>
    <definedName name="Statut">'Formulaire d''inscription'!$C$37</definedName>
    <definedName name="Tableau_tarif_cotisation">Tarifs!$A$5:$F$8</definedName>
    <definedName name="Tableau_tarif_licence">Tarifs!$A$11:$F$14</definedName>
    <definedName name="Tarif_cotisation">'Formulaire d''inscription'!$D$50</definedName>
    <definedName name="Tarif_licence">'Formulaire d''inscription'!$G$50</definedName>
    <definedName name="_xlnm.Print_Area" localSheetId="0">'Formulaire d''inscription'!$A$1:$L$60</definedName>
  </definedNames>
  <calcPr calcId="145621"/>
</workbook>
</file>

<file path=xl/calcChain.xml><?xml version="1.0" encoding="utf-8"?>
<calcChain xmlns="http://schemas.openxmlformats.org/spreadsheetml/2006/main">
  <c r="B19" i="3" l="1"/>
  <c r="F50" i="1"/>
  <c r="B16" i="3" s="1"/>
  <c r="B18" i="3"/>
  <c r="B17" i="3" l="1"/>
  <c r="D50" i="1" s="1"/>
  <c r="G50" i="1"/>
  <c r="B5" i="1"/>
  <c r="H50" i="1" l="1"/>
  <c r="J54" i="1" s="1"/>
  <c r="F56" i="1"/>
</calcChain>
</file>

<file path=xl/comments1.xml><?xml version="1.0" encoding="utf-8"?>
<comments xmlns="http://schemas.openxmlformats.org/spreadsheetml/2006/main">
  <authors>
    <author>Christian Ribier</author>
  </authors>
  <commentList>
    <comment ref="B33" authorId="0">
      <text>
        <r>
          <rPr>
            <sz val="9"/>
            <color indexed="81"/>
            <rFont val="Arial"/>
            <family val="2"/>
          </rPr>
          <t xml:space="preserve">Adresse à laquelle les licences seront envoyées.
</t>
        </r>
      </text>
    </comment>
    <comment ref="I37" authorId="0">
      <text>
        <r>
          <rPr>
            <sz val="16"/>
            <color indexed="81"/>
            <rFont val="Arial"/>
            <family val="2"/>
          </rPr>
          <t>SI TSA actif</t>
        </r>
      </text>
    </comment>
  </commentList>
</comments>
</file>

<file path=xl/sharedStrings.xml><?xml version="1.0" encoding="utf-8"?>
<sst xmlns="http://schemas.openxmlformats.org/spreadsheetml/2006/main" count="75" uniqueCount="69">
  <si>
    <t xml:space="preserve">  Ci-joint chèque n° :</t>
  </si>
  <si>
    <t>Date :</t>
  </si>
  <si>
    <t>sur BANQUE :</t>
  </si>
  <si>
    <t>Signature :</t>
  </si>
  <si>
    <t>de :</t>
  </si>
  <si>
    <t xml:space="preserve"> NOM :</t>
  </si>
  <si>
    <t>Prénom :</t>
  </si>
  <si>
    <t>Enfant</t>
  </si>
  <si>
    <t>N° de licence :</t>
  </si>
  <si>
    <t>Edition du :</t>
  </si>
  <si>
    <t>Tél fixe :</t>
  </si>
  <si>
    <t>Tél portable :</t>
  </si>
  <si>
    <t>Licence FFG</t>
  </si>
  <si>
    <t>Autre</t>
  </si>
  <si>
    <t>Catégorie</t>
  </si>
  <si>
    <t>Adulte</t>
  </si>
  <si>
    <t>Jeune Adulte</t>
  </si>
  <si>
    <t>Jeune</t>
  </si>
  <si>
    <t>Statut CE TSA CN :</t>
  </si>
  <si>
    <t>TGI :</t>
  </si>
  <si>
    <t>Formulaire d'inscription à la section ASTAS-GOLF</t>
  </si>
  <si>
    <t xml:space="preserve"> Prénom :</t>
  </si>
  <si>
    <t>Email :</t>
  </si>
  <si>
    <t xml:space="preserve">Thales Systèmes Aéroportés - Nungesser </t>
  </si>
  <si>
    <t>THALES Systèmes Aéroportés</t>
  </si>
  <si>
    <t xml:space="preserve"> Niveau de jeu :</t>
  </si>
  <si>
    <t>Code postal :</t>
  </si>
  <si>
    <t>Date de naissance :</t>
  </si>
  <si>
    <t>Adresse postale :</t>
  </si>
  <si>
    <t>Né(e) après</t>
  </si>
  <si>
    <t>Né(e) avant</t>
  </si>
  <si>
    <t>Date de mise à jour:</t>
  </si>
  <si>
    <t>FORMULAIRE D'INSCRIPTION</t>
  </si>
  <si>
    <t>Ville :</t>
  </si>
  <si>
    <t>Demande licence ASTAS :</t>
  </si>
  <si>
    <t>IMPORTANT</t>
  </si>
  <si>
    <t>Transmettre un formulaire par personne à inscrire, accompagné de votre chèque à l'ordre de "ASTAS Section Golf", par courrier à l'attention de</t>
  </si>
  <si>
    <t>2, avenue Gay-Lussac, 78851 Elancourt Cedex</t>
  </si>
  <si>
    <t>SYNTHESE</t>
  </si>
  <si>
    <t>Tarif</t>
  </si>
  <si>
    <t>Cotisation Section</t>
  </si>
  <si>
    <t>Total dû</t>
  </si>
  <si>
    <t>Ayant droit débutant</t>
  </si>
  <si>
    <t>Ayant droit avec licence ASTAS</t>
  </si>
  <si>
    <t>Ayant droit sans licence ASTAS</t>
  </si>
  <si>
    <t>Civilité :</t>
  </si>
  <si>
    <t>Tarif Licence</t>
  </si>
  <si>
    <t>4 mois</t>
  </si>
  <si>
    <t>12 mois</t>
  </si>
  <si>
    <t>16 mois</t>
  </si>
  <si>
    <t>Index_categorie_licence</t>
  </si>
  <si>
    <t>Index_categorie_cotisation</t>
  </si>
  <si>
    <t>Index_durée_licence</t>
  </si>
  <si>
    <t>NOM du salarié TSA CN :</t>
  </si>
  <si>
    <r>
      <t>Durée possible à partir du 1</t>
    </r>
    <r>
      <rPr>
        <b/>
        <vertAlign val="superscript"/>
        <sz val="16"/>
        <color indexed="9"/>
        <rFont val="Arial"/>
        <family val="2"/>
      </rPr>
      <t>er</t>
    </r>
    <r>
      <rPr>
        <b/>
        <sz val="16"/>
        <color indexed="9"/>
        <rFont val="Arial"/>
        <family val="2"/>
      </rPr>
      <t xml:space="preserve"> Septembre :</t>
    </r>
  </si>
  <si>
    <t>Ayant droit</t>
  </si>
  <si>
    <t>Participation_Polo</t>
  </si>
  <si>
    <r>
      <t>La licence, le certificat médical et l'inscription à l'ASTAS</t>
    </r>
    <r>
      <rPr>
        <b/>
        <sz val="14"/>
        <color indexed="57"/>
        <rFont val="Arial"/>
        <family val="2"/>
      </rPr>
      <t xml:space="preserve"> sont OBLIGATOIRES pour participer aux épreuves proposées par la section.</t>
    </r>
  </si>
  <si>
    <r>
      <t xml:space="preserve">Formulaires disponibles sur le site internet: </t>
    </r>
    <r>
      <rPr>
        <b/>
        <sz val="14"/>
        <color rgb="FF0070C0"/>
        <rFont val="Arial"/>
        <family val="2"/>
      </rPr>
      <t>http://www.astas-golf.fr/</t>
    </r>
    <r>
      <rPr>
        <b/>
        <sz val="14"/>
        <color indexed="57"/>
        <rFont val="Arial"/>
        <family val="2"/>
      </rPr>
      <t>.</t>
    </r>
  </si>
  <si>
    <t>Une formule d'inscription sur 4 ou 16 mois (débutant au 1er Septembre) sera proposée à partir du 1er Aout de l'année en cours.</t>
  </si>
  <si>
    <r>
      <t>La licence 2018</t>
    </r>
    <r>
      <rPr>
        <sz val="14"/>
        <color indexed="57"/>
        <rFont val="Arial"/>
        <family val="2"/>
      </rPr>
      <t xml:space="preserve"> contient une garantie d’assurance en Responsabilité Civile, mais </t>
    </r>
    <r>
      <rPr>
        <b/>
        <sz val="14"/>
        <color indexed="57"/>
        <rFont val="Arial"/>
        <family val="2"/>
      </rPr>
      <t>ne contient plus l’assurance Individuelle Accident</t>
    </r>
    <r>
      <rPr>
        <sz val="14"/>
        <color indexed="57"/>
        <rFont val="Arial"/>
        <family val="2"/>
      </rPr>
      <t xml:space="preserve"> qui est optionnelle et facultative pour le licencié (supplément).</t>
    </r>
  </si>
  <si>
    <t>Nouveauté 2018</t>
  </si>
  <si>
    <t>de santé, et d’attester avoir répondu négativement à toutes les questions.</t>
  </si>
  <si>
    <t>A compté de 2018, le certificat médical a une validité de 3 ans, sous réserve de renouveler sa licence chaque année sans interruption, de répondre annuellement à un questionnaire</t>
  </si>
  <si>
    <t xml:space="preserve">Les licenciés qui avaient fourni un certificat médical en 2017, pourront répondre au questionnaire de santé sur leur espace licencié ou remettre l’attestation au trésorier du club </t>
  </si>
  <si>
    <t>qui l’enregistrera sur Extranet.</t>
  </si>
  <si>
    <t xml:space="preserve">Les joueurs qui n’ont pas communiqué de certificat médical en 2017, devront fournir un certificat médical attestant de l’absence de contre-indication à la pratique du golf en et </t>
  </si>
  <si>
    <t>hors compétition.</t>
  </si>
  <si>
    <t>Jacques SPILMONT   CN/608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</si>
</sst>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€&quot;;\-#,##0\ &quot;€&quot;"/>
    <numFmt numFmtId="164" formatCode="General_)"/>
    <numFmt numFmtId="165" formatCode="d\ mmmm\ yyyy"/>
    <numFmt numFmtId="166" formatCode="0#&quot; &quot;##&quot; &quot;##&quot; &quot;##&quot; &quot;##"/>
    <numFmt numFmtId="167" formatCode="00000"/>
    <numFmt numFmtId="168" formatCode="#,##0\ &quot;€&quot;"/>
    <numFmt numFmtId="169" formatCode="_-* #,##0.00\ [$€-40C]_-;\-* #,##0.00\ [$€-40C]_-;_-* &quot;-&quot;??\ [$€-40C]_-;_-@_-"/>
  </numFmts>
  <fonts count="41" x14ac:knownFonts="1">
    <font>
      <sz val="10"/>
      <name val="Arial"/>
    </font>
    <font>
      <sz val="12"/>
      <name val="Helv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0"/>
      <color indexed="12"/>
      <name val="Arial"/>
      <family val="2"/>
    </font>
    <font>
      <b/>
      <sz val="11"/>
      <color indexed="48"/>
      <name val="Arial"/>
      <family val="2"/>
    </font>
    <font>
      <b/>
      <sz val="14"/>
      <color indexed="48"/>
      <name val="Arial"/>
      <family val="2"/>
    </font>
    <font>
      <sz val="18"/>
      <name val="Arial"/>
      <family val="2"/>
    </font>
    <font>
      <b/>
      <i/>
      <sz val="12"/>
      <color indexed="57"/>
      <name val="Arial"/>
      <family val="2"/>
    </font>
    <font>
      <b/>
      <sz val="11"/>
      <color indexed="57"/>
      <name val="Arial"/>
      <family val="2"/>
    </font>
    <font>
      <sz val="9"/>
      <color indexed="81"/>
      <name val="Arial"/>
      <family val="2"/>
    </font>
    <font>
      <sz val="10"/>
      <color indexed="9"/>
      <name val="Arial"/>
      <family val="2"/>
    </font>
    <font>
      <b/>
      <sz val="26"/>
      <color indexed="12"/>
      <name val="Arial"/>
      <family val="2"/>
    </font>
    <font>
      <sz val="16"/>
      <color indexed="8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16"/>
      <color indexed="47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color theme="7" tint="-0.249977111117893"/>
      <name val="Arial"/>
      <family val="2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b/>
      <sz val="26"/>
      <color indexed="48"/>
      <name val="Arial"/>
      <family val="2"/>
    </font>
    <font>
      <b/>
      <sz val="16"/>
      <color theme="7" tint="-0.249977111117893"/>
      <name val="Arial"/>
      <family val="2"/>
    </font>
    <font>
      <b/>
      <sz val="14"/>
      <color indexed="57"/>
      <name val="Arial"/>
      <family val="2"/>
    </font>
    <font>
      <b/>
      <sz val="14"/>
      <color rgb="FF0070C0"/>
      <name val="Arial"/>
      <family val="2"/>
    </font>
    <font>
      <sz val="14"/>
      <color indexed="57"/>
      <name val="Arial"/>
      <family val="2"/>
    </font>
    <font>
      <b/>
      <sz val="10"/>
      <color indexed="57"/>
      <name val="Arial"/>
      <family val="2"/>
    </font>
    <font>
      <sz val="16"/>
      <color indexed="18"/>
      <name val="Arial"/>
      <family val="2"/>
    </font>
    <font>
      <b/>
      <vertAlign val="superscript"/>
      <sz val="16"/>
      <color indexed="9"/>
      <name val="Arial"/>
      <family val="2"/>
    </font>
    <font>
      <u/>
      <sz val="16"/>
      <color indexed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u/>
      <sz val="14"/>
      <color indexed="5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1" fillId="0" borderId="0" applyProtection="0"/>
  </cellStyleXfs>
  <cellXfs count="207">
    <xf numFmtId="0" fontId="0" fillId="0" borderId="0" xfId="0"/>
    <xf numFmtId="164" fontId="5" fillId="0" borderId="0" xfId="3" applyFont="1" applyBorder="1" applyAlignment="1" applyProtection="1">
      <alignment vertical="center"/>
    </xf>
    <xf numFmtId="164" fontId="5" fillId="0" borderId="0" xfId="3" applyFont="1" applyAlignment="1" applyProtection="1">
      <alignment vertical="center"/>
    </xf>
    <xf numFmtId="0" fontId="0" fillId="0" borderId="0" xfId="0" applyAlignment="1">
      <alignment horizontal="center"/>
    </xf>
    <xf numFmtId="164" fontId="9" fillId="0" borderId="0" xfId="3" applyFont="1" applyAlignment="1" applyProtection="1">
      <alignment vertical="center"/>
    </xf>
    <xf numFmtId="164" fontId="10" fillId="0" borderId="0" xfId="3" applyFont="1" applyAlignment="1" applyProtection="1">
      <alignment vertical="center"/>
    </xf>
    <xf numFmtId="164" fontId="5" fillId="0" borderId="0" xfId="3" applyFont="1" applyFill="1" applyAlignment="1" applyProtection="1">
      <alignment vertical="center"/>
    </xf>
    <xf numFmtId="164" fontId="7" fillId="0" borderId="0" xfId="3" applyFont="1" applyAlignment="1" applyProtection="1">
      <alignment vertical="center"/>
    </xf>
    <xf numFmtId="164" fontId="7" fillId="0" borderId="0" xfId="3" applyFont="1" applyFill="1" applyAlignment="1" applyProtection="1">
      <alignment vertical="center"/>
    </xf>
    <xf numFmtId="164" fontId="4" fillId="2" borderId="0" xfId="3" applyFont="1" applyFill="1" applyBorder="1" applyAlignment="1" applyProtection="1">
      <alignment vertical="center"/>
    </xf>
    <xf numFmtId="164" fontId="4" fillId="2" borderId="1" xfId="3" applyFont="1" applyFill="1" applyBorder="1" applyAlignment="1" applyProtection="1">
      <alignment horizontal="center" vertical="center"/>
    </xf>
    <xf numFmtId="164" fontId="4" fillId="2" borderId="2" xfId="3" applyFont="1" applyFill="1" applyBorder="1" applyAlignment="1" applyProtection="1">
      <alignment horizontal="center" vertical="center"/>
    </xf>
    <xf numFmtId="164" fontId="11" fillId="0" borderId="0" xfId="3" applyFont="1" applyBorder="1" applyAlignment="1" applyProtection="1">
      <alignment horizontal="left" vertical="center"/>
    </xf>
    <xf numFmtId="164" fontId="3" fillId="0" borderId="0" xfId="3" applyFont="1" applyBorder="1" applyAlignment="1" applyProtection="1">
      <alignment horizontal="left" vertical="center"/>
    </xf>
    <xf numFmtId="164" fontId="13" fillId="0" borderId="0" xfId="3" applyFont="1" applyBorder="1" applyAlignment="1" applyProtection="1">
      <alignment horizontal="center" vertical="center"/>
    </xf>
    <xf numFmtId="164" fontId="4" fillId="2" borderId="3" xfId="3" applyFont="1" applyFill="1" applyBorder="1" applyAlignment="1" applyProtection="1">
      <alignment vertical="center"/>
    </xf>
    <xf numFmtId="164" fontId="4" fillId="2" borderId="4" xfId="3" applyFont="1" applyFill="1" applyBorder="1" applyAlignment="1" applyProtection="1">
      <alignment vertical="center"/>
    </xf>
    <xf numFmtId="164" fontId="4" fillId="2" borderId="5" xfId="3" applyFont="1" applyFill="1" applyBorder="1" applyAlignment="1" applyProtection="1">
      <alignment vertical="center"/>
    </xf>
    <xf numFmtId="14" fontId="10" fillId="0" borderId="0" xfId="3" applyNumberFormat="1" applyFont="1" applyAlignment="1" applyProtection="1">
      <alignment horizontal="left" vertical="center"/>
    </xf>
    <xf numFmtId="164" fontId="4" fillId="2" borderId="3" xfId="3" applyFont="1" applyFill="1" applyBorder="1" applyAlignment="1" applyProtection="1">
      <alignment horizontal="right" vertical="center"/>
    </xf>
    <xf numFmtId="164" fontId="4" fillId="2" borderId="0" xfId="3" applyFont="1" applyFill="1" applyBorder="1" applyAlignment="1" applyProtection="1">
      <alignment horizontal="right" vertical="center"/>
    </xf>
    <xf numFmtId="164" fontId="14" fillId="0" borderId="0" xfId="3" applyFont="1" applyAlignment="1" applyProtection="1">
      <alignment vertical="center"/>
    </xf>
    <xf numFmtId="0" fontId="7" fillId="0" borderId="0" xfId="0" applyFont="1" applyBorder="1" applyAlignment="1" applyProtection="1"/>
    <xf numFmtId="0" fontId="8" fillId="0" borderId="0" xfId="1" applyFont="1" applyFill="1" applyBorder="1" applyAlignment="1" applyProtection="1">
      <alignment horizontal="left" vertical="center"/>
    </xf>
    <xf numFmtId="14" fontId="4" fillId="2" borderId="0" xfId="3" applyNumberFormat="1" applyFont="1" applyFill="1" applyBorder="1" applyAlignment="1" applyProtection="1">
      <alignment horizontal="left" vertical="center"/>
    </xf>
    <xf numFmtId="164" fontId="12" fillId="0" borderId="0" xfId="3" applyFont="1" applyFill="1" applyBorder="1" applyAlignment="1" applyProtection="1">
      <alignment horizontal="right" vertical="center"/>
    </xf>
    <xf numFmtId="164" fontId="5" fillId="0" borderId="0" xfId="3" applyFont="1" applyFill="1" applyBorder="1" applyAlignment="1" applyProtection="1">
      <alignment vertical="center"/>
    </xf>
    <xf numFmtId="164" fontId="5" fillId="0" borderId="0" xfId="3" applyFont="1" applyAlignment="1" applyProtection="1"/>
    <xf numFmtId="164" fontId="5" fillId="0" borderId="0" xfId="3" applyFont="1" applyAlignment="1" applyProtection="1">
      <alignment vertical="top"/>
    </xf>
    <xf numFmtId="0" fontId="18" fillId="0" borderId="0" xfId="0" applyFont="1" applyFill="1" applyBorder="1" applyAlignment="1" applyProtection="1">
      <alignment horizontal="center" vertical="center"/>
    </xf>
    <xf numFmtId="164" fontId="22" fillId="2" borderId="0" xfId="3" applyFont="1" applyFill="1" applyBorder="1" applyAlignment="1" applyProtection="1">
      <alignment horizontal="right" vertical="center"/>
    </xf>
    <xf numFmtId="164" fontId="22" fillId="2" borderId="3" xfId="3" applyFont="1" applyFill="1" applyBorder="1" applyAlignment="1" applyProtection="1">
      <alignment horizontal="right" vertical="center"/>
    </xf>
    <xf numFmtId="0" fontId="6" fillId="0" borderId="0" xfId="0" applyFont="1"/>
    <xf numFmtId="164" fontId="6" fillId="0" borderId="0" xfId="3" applyFont="1" applyAlignment="1" applyProtection="1">
      <alignment vertical="top" wrapText="1"/>
    </xf>
    <xf numFmtId="165" fontId="10" fillId="0" borderId="0" xfId="3" applyNumberFormat="1" applyFont="1" applyBorder="1" applyAlignment="1" applyProtection="1">
      <alignment horizontal="right" vertical="top"/>
    </xf>
    <xf numFmtId="165" fontId="10" fillId="0" borderId="0" xfId="3" applyNumberFormat="1" applyFont="1" applyBorder="1" applyAlignment="1" applyProtection="1">
      <alignment horizontal="left" vertical="top"/>
    </xf>
    <xf numFmtId="164" fontId="5" fillId="0" borderId="0" xfId="3" applyFont="1" applyBorder="1" applyAlignment="1" applyProtection="1">
      <alignment vertical="top"/>
    </xf>
    <xf numFmtId="167" fontId="26" fillId="9" borderId="0" xfId="3" applyNumberFormat="1" applyFont="1" applyFill="1" applyBorder="1" applyAlignment="1" applyProtection="1">
      <alignment horizontal="center" vertical="top"/>
    </xf>
    <xf numFmtId="164" fontId="15" fillId="0" borderId="0" xfId="3" applyFont="1" applyFill="1" applyBorder="1" applyAlignment="1" applyProtection="1"/>
    <xf numFmtId="14" fontId="0" fillId="0" borderId="0" xfId="0" applyNumberFormat="1" applyAlignment="1">
      <alignment horizontal="center"/>
    </xf>
    <xf numFmtId="164" fontId="4" fillId="5" borderId="27" xfId="3" applyFont="1" applyFill="1" applyBorder="1" applyAlignment="1" applyProtection="1">
      <alignment horizontal="center" vertical="center" wrapText="1"/>
    </xf>
    <xf numFmtId="164" fontId="4" fillId="2" borderId="29" xfId="3" applyFont="1" applyFill="1" applyBorder="1" applyAlignment="1" applyProtection="1">
      <alignment vertical="center"/>
    </xf>
    <xf numFmtId="164" fontId="22" fillId="2" borderId="33" xfId="3" applyFont="1" applyFill="1" applyBorder="1" applyAlignment="1" applyProtection="1">
      <alignment vertical="center"/>
    </xf>
    <xf numFmtId="164" fontId="4" fillId="2" borderId="33" xfId="3" applyFont="1" applyFill="1" applyBorder="1" applyAlignment="1" applyProtection="1">
      <alignment vertical="center"/>
    </xf>
    <xf numFmtId="164" fontId="4" fillId="2" borderId="34" xfId="3" applyFont="1" applyFill="1" applyBorder="1" applyAlignment="1" applyProtection="1">
      <alignment horizontal="center" vertical="center"/>
    </xf>
    <xf numFmtId="164" fontId="23" fillId="7" borderId="3" xfId="3" applyFont="1" applyFill="1" applyBorder="1" applyAlignment="1" applyProtection="1">
      <alignment horizontal="center" vertical="center"/>
    </xf>
    <xf numFmtId="164" fontId="23" fillId="7" borderId="0" xfId="3" applyFont="1" applyFill="1" applyBorder="1" applyAlignment="1" applyProtection="1">
      <alignment horizontal="center" vertical="center"/>
    </xf>
    <xf numFmtId="164" fontId="23" fillId="7" borderId="33" xfId="3" applyFont="1" applyFill="1" applyBorder="1" applyAlignment="1" applyProtection="1">
      <alignment horizontal="center" vertical="center"/>
    </xf>
    <xf numFmtId="0" fontId="24" fillId="4" borderId="24" xfId="0" applyFont="1" applyFill="1" applyBorder="1" applyAlignment="1" applyProtection="1">
      <alignment horizontal="left" vertical="center"/>
    </xf>
    <xf numFmtId="164" fontId="23" fillId="7" borderId="0" xfId="3" applyFont="1" applyFill="1" applyBorder="1" applyAlignment="1" applyProtection="1">
      <alignment horizontal="left" vertical="center"/>
    </xf>
    <xf numFmtId="164" fontId="25" fillId="7" borderId="33" xfId="3" applyFont="1" applyFill="1" applyBorder="1" applyAlignment="1" applyProtection="1">
      <alignment vertical="center"/>
    </xf>
    <xf numFmtId="164" fontId="23" fillId="7" borderId="3" xfId="3" applyFont="1" applyFill="1" applyBorder="1" applyAlignment="1" applyProtection="1">
      <alignment horizontal="left" vertical="center"/>
    </xf>
    <xf numFmtId="164" fontId="23" fillId="7" borderId="0" xfId="3" applyFont="1" applyFill="1" applyBorder="1" applyAlignment="1" applyProtection="1">
      <alignment vertical="center"/>
    </xf>
    <xf numFmtId="164" fontId="25" fillId="7" borderId="3" xfId="3" applyFont="1" applyFill="1" applyBorder="1" applyAlignment="1" applyProtection="1">
      <alignment horizontal="left" vertical="center"/>
    </xf>
    <xf numFmtId="164" fontId="25" fillId="7" borderId="0" xfId="3" applyFont="1" applyFill="1" applyBorder="1" applyAlignment="1" applyProtection="1">
      <alignment horizontal="left" vertical="center"/>
    </xf>
    <xf numFmtId="164" fontId="25" fillId="7" borderId="0" xfId="3" applyFont="1" applyFill="1" applyBorder="1" applyAlignment="1" applyProtection="1">
      <alignment vertical="center"/>
    </xf>
    <xf numFmtId="0" fontId="24" fillId="4" borderId="37" xfId="0" applyFont="1" applyFill="1" applyBorder="1" applyAlignment="1" applyProtection="1">
      <alignment horizontal="left" vertical="center"/>
    </xf>
    <xf numFmtId="164" fontId="25" fillId="7" borderId="7" xfId="3" applyFont="1" applyFill="1" applyBorder="1" applyAlignment="1" applyProtection="1">
      <alignment vertical="center"/>
    </xf>
    <xf numFmtId="164" fontId="25" fillId="7" borderId="38" xfId="3" applyFont="1" applyFill="1" applyBorder="1" applyAlignment="1" applyProtection="1">
      <alignment vertical="center"/>
    </xf>
    <xf numFmtId="164" fontId="25" fillId="7" borderId="3" xfId="3" applyFont="1" applyFill="1" applyBorder="1" applyAlignment="1" applyProtection="1">
      <alignment vertical="center"/>
    </xf>
    <xf numFmtId="164" fontId="25" fillId="7" borderId="1" xfId="3" applyFont="1" applyFill="1" applyBorder="1" applyAlignment="1" applyProtection="1">
      <alignment horizontal="right" vertical="center"/>
    </xf>
    <xf numFmtId="164" fontId="25" fillId="7" borderId="0" xfId="3" applyFont="1" applyFill="1" applyBorder="1" applyAlignment="1" applyProtection="1">
      <alignment horizontal="right" vertical="center"/>
    </xf>
    <xf numFmtId="0" fontId="24" fillId="4" borderId="20" xfId="0" applyFont="1" applyFill="1" applyBorder="1" applyAlignment="1" applyProtection="1">
      <alignment horizontal="left" vertical="center"/>
    </xf>
    <xf numFmtId="164" fontId="25" fillId="7" borderId="3" xfId="3" applyFont="1" applyFill="1" applyBorder="1" applyAlignment="1" applyProtection="1">
      <alignment horizontal="right" vertical="center"/>
    </xf>
    <xf numFmtId="164" fontId="25" fillId="7" borderId="2" xfId="3" applyFont="1" applyFill="1" applyBorder="1" applyAlignment="1" applyProtection="1">
      <alignment horizontal="right" vertical="center"/>
    </xf>
    <xf numFmtId="164" fontId="25" fillId="7" borderId="2" xfId="3" applyFont="1" applyFill="1" applyBorder="1" applyAlignment="1" applyProtection="1">
      <alignment vertical="center"/>
    </xf>
    <xf numFmtId="164" fontId="25" fillId="7" borderId="34" xfId="3" applyFont="1" applyFill="1" applyBorder="1" applyAlignment="1" applyProtection="1">
      <alignment vertical="center"/>
    </xf>
    <xf numFmtId="49" fontId="24" fillId="4" borderId="20" xfId="0" applyNumberFormat="1" applyFont="1" applyFill="1" applyBorder="1" applyAlignment="1" applyProtection="1">
      <alignment vertical="center"/>
    </xf>
    <xf numFmtId="0" fontId="24" fillId="4" borderId="24" xfId="0" applyFont="1" applyFill="1" applyBorder="1" applyAlignment="1" applyProtection="1">
      <alignment vertical="center"/>
    </xf>
    <xf numFmtId="164" fontId="15" fillId="0" borderId="0" xfId="3" applyFont="1" applyFill="1" applyBorder="1" applyAlignment="1" applyProtection="1">
      <alignment vertical="center"/>
    </xf>
    <xf numFmtId="164" fontId="4" fillId="5" borderId="27" xfId="3" applyFont="1" applyFill="1" applyBorder="1" applyAlignment="1" applyProtection="1">
      <alignment horizontal="center" vertical="center"/>
    </xf>
    <xf numFmtId="168" fontId="16" fillId="10" borderId="20" xfId="3" applyNumberFormat="1" applyFont="1" applyFill="1" applyBorder="1" applyAlignment="1" applyProtection="1">
      <alignment horizontal="center" vertical="center"/>
    </xf>
    <xf numFmtId="164" fontId="4" fillId="5" borderId="28" xfId="3" applyFont="1" applyFill="1" applyBorder="1" applyAlignment="1" applyProtection="1">
      <alignment horizontal="center" vertical="center" wrapText="1"/>
    </xf>
    <xf numFmtId="168" fontId="16" fillId="10" borderId="26" xfId="3" applyNumberFormat="1" applyFont="1" applyFill="1" applyBorder="1" applyAlignment="1" applyProtection="1">
      <alignment horizontal="center" vertical="center"/>
    </xf>
    <xf numFmtId="164" fontId="16" fillId="10" borderId="24" xfId="3" applyFont="1" applyFill="1" applyBorder="1" applyAlignment="1" applyProtection="1">
      <alignment horizontal="center" vertical="center"/>
    </xf>
    <xf numFmtId="168" fontId="16" fillId="11" borderId="20" xfId="3" applyNumberFormat="1" applyFont="1" applyFill="1" applyBorder="1" applyAlignment="1" applyProtection="1">
      <alignment horizontal="center" vertical="center"/>
    </xf>
    <xf numFmtId="168" fontId="16" fillId="11" borderId="26" xfId="3" applyNumberFormat="1" applyFont="1" applyFill="1" applyBorder="1" applyAlignment="1" applyProtection="1">
      <alignment horizontal="center" vertical="center"/>
    </xf>
    <xf numFmtId="164" fontId="16" fillId="11" borderId="24" xfId="3" applyFont="1" applyFill="1" applyBorder="1" applyAlignment="1" applyProtection="1">
      <alignment horizontal="center" vertical="center"/>
    </xf>
    <xf numFmtId="168" fontId="16" fillId="11" borderId="22" xfId="3" applyNumberFormat="1" applyFont="1" applyFill="1" applyBorder="1" applyAlignment="1" applyProtection="1">
      <alignment horizontal="center" vertical="center"/>
    </xf>
    <xf numFmtId="168" fontId="16" fillId="11" borderId="23" xfId="3" applyNumberFormat="1" applyFont="1" applyFill="1" applyBorder="1" applyAlignment="1" applyProtection="1">
      <alignment horizontal="center" vertical="center"/>
    </xf>
    <xf numFmtId="164" fontId="16" fillId="11" borderId="25" xfId="3" applyFont="1" applyFill="1" applyBorder="1" applyAlignment="1" applyProtection="1">
      <alignment horizontal="center" vertical="center"/>
    </xf>
    <xf numFmtId="0" fontId="34" fillId="10" borderId="20" xfId="3" applyNumberFormat="1" applyFont="1" applyFill="1" applyBorder="1" applyAlignment="1" applyProtection="1">
      <alignment horizontal="center" vertical="center"/>
    </xf>
    <xf numFmtId="14" fontId="6" fillId="10" borderId="20" xfId="3" applyNumberFormat="1" applyFont="1" applyFill="1" applyBorder="1" applyAlignment="1" applyProtection="1">
      <alignment horizontal="center" vertical="center"/>
    </xf>
    <xf numFmtId="14" fontId="6" fillId="11" borderId="20" xfId="3" applyNumberFormat="1" applyFont="1" applyFill="1" applyBorder="1" applyAlignment="1" applyProtection="1">
      <alignment horizontal="center" vertical="center"/>
    </xf>
    <xf numFmtId="14" fontId="6" fillId="11" borderId="22" xfId="3" applyNumberFormat="1" applyFont="1" applyFill="1" applyBorder="1" applyAlignment="1" applyProtection="1">
      <alignment horizontal="center" vertical="center"/>
    </xf>
    <xf numFmtId="164" fontId="6" fillId="0" borderId="0" xfId="3" applyFont="1" applyBorder="1" applyAlignment="1" applyProtection="1">
      <alignment vertical="top"/>
    </xf>
    <xf numFmtId="0" fontId="21" fillId="4" borderId="22" xfId="3" applyNumberFormat="1" applyFont="1" applyFill="1" applyBorder="1" applyAlignment="1" applyProtection="1">
      <alignment horizontal="center" vertical="center"/>
    </xf>
    <xf numFmtId="0" fontId="21" fillId="4" borderId="23" xfId="3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64" fontId="16" fillId="10" borderId="40" xfId="3" applyFont="1" applyFill="1" applyBorder="1" applyAlignment="1" applyProtection="1">
      <alignment vertical="center"/>
    </xf>
    <xf numFmtId="164" fontId="16" fillId="10" borderId="36" xfId="3" applyFont="1" applyFill="1" applyBorder="1" applyAlignment="1" applyProtection="1">
      <alignment vertical="center"/>
    </xf>
    <xf numFmtId="164" fontId="16" fillId="11" borderId="40" xfId="3" applyFont="1" applyFill="1" applyBorder="1" applyAlignment="1" applyProtection="1">
      <alignment vertical="center"/>
    </xf>
    <xf numFmtId="164" fontId="16" fillId="11" borderId="36" xfId="3" applyFont="1" applyFill="1" applyBorder="1" applyAlignment="1" applyProtection="1">
      <alignment vertical="center"/>
    </xf>
    <xf numFmtId="164" fontId="16" fillId="11" borderId="44" xfId="3" applyFont="1" applyFill="1" applyBorder="1" applyAlignment="1" applyProtection="1">
      <alignment vertical="center"/>
    </xf>
    <xf numFmtId="164" fontId="16" fillId="11" borderId="47" xfId="3" applyFont="1" applyFill="1" applyBorder="1" applyAlignment="1" applyProtection="1">
      <alignment vertical="center"/>
    </xf>
    <xf numFmtId="164" fontId="16" fillId="10" borderId="40" xfId="3" applyFont="1" applyFill="1" applyBorder="1" applyAlignment="1" applyProtection="1">
      <alignment horizontal="left" vertical="center"/>
    </xf>
    <xf numFmtId="164" fontId="16" fillId="10" borderId="36" xfId="3" applyFont="1" applyFill="1" applyBorder="1" applyAlignment="1" applyProtection="1">
      <alignment horizontal="left" vertical="center"/>
    </xf>
    <xf numFmtId="164" fontId="16" fillId="10" borderId="37" xfId="3" applyFont="1" applyFill="1" applyBorder="1" applyAlignment="1" applyProtection="1">
      <alignment horizontal="left" vertical="center" indent="5"/>
    </xf>
    <xf numFmtId="164" fontId="16" fillId="11" borderId="37" xfId="3" applyFont="1" applyFill="1" applyBorder="1" applyAlignment="1" applyProtection="1">
      <alignment horizontal="left" vertical="center" indent="5"/>
    </xf>
    <xf numFmtId="164" fontId="16" fillId="10" borderId="37" xfId="3" applyFont="1" applyFill="1" applyBorder="1" applyAlignment="1" applyProtection="1">
      <alignment horizontal="left" vertical="center" indent="8"/>
    </xf>
    <xf numFmtId="164" fontId="16" fillId="11" borderId="48" xfId="3" applyFont="1" applyFill="1" applyBorder="1" applyAlignment="1" applyProtection="1">
      <alignment horizontal="left" vertical="center" indent="12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4" fontId="3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20" xfId="0" applyNumberFormat="1" applyFont="1" applyFill="1" applyBorder="1" applyAlignment="1" applyProtection="1">
      <alignment vertical="center" wrapText="1"/>
      <protection locked="0"/>
    </xf>
    <xf numFmtId="167" fontId="3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3" borderId="20" xfId="1" applyNumberFormat="1" applyFont="1" applyFill="1" applyBorder="1" applyAlignment="1" applyProtection="1">
      <alignment vertical="center" wrapText="1"/>
      <protection locked="0"/>
    </xf>
    <xf numFmtId="166" fontId="3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35" fillId="3" borderId="36" xfId="0" applyFont="1" applyFill="1" applyBorder="1" applyAlignment="1" applyProtection="1">
      <alignment horizontal="left" vertical="center" wrapText="1"/>
      <protection locked="0"/>
    </xf>
    <xf numFmtId="0" fontId="35" fillId="3" borderId="20" xfId="0" applyFont="1" applyFill="1" applyBorder="1" applyAlignment="1" applyProtection="1">
      <alignment horizontal="center" vertical="center" wrapText="1"/>
      <protection locked="0"/>
    </xf>
    <xf numFmtId="164" fontId="9" fillId="7" borderId="0" xfId="3" applyFont="1" applyFill="1" applyBorder="1" applyAlignment="1" applyProtection="1">
      <alignment vertical="center"/>
    </xf>
    <xf numFmtId="5" fontId="38" fillId="2" borderId="20" xfId="3" applyNumberFormat="1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168" fontId="35" fillId="0" borderId="52" xfId="0" applyNumberFormat="1" applyFont="1" applyFill="1" applyBorder="1" applyAlignment="1" applyProtection="1">
      <alignment horizontal="center" vertical="center"/>
    </xf>
    <xf numFmtId="15" fontId="22" fillId="2" borderId="0" xfId="3" applyNumberFormat="1" applyFont="1" applyFill="1" applyBorder="1" applyAlignment="1" applyProtection="1">
      <alignment horizontal="left" vertical="center"/>
    </xf>
    <xf numFmtId="169" fontId="0" fillId="0" borderId="0" xfId="0" applyNumberFormat="1"/>
    <xf numFmtId="0" fontId="21" fillId="4" borderId="50" xfId="3" applyNumberFormat="1" applyFont="1" applyFill="1" applyBorder="1" applyAlignment="1" applyProtection="1">
      <alignment horizontal="center" vertical="center"/>
    </xf>
    <xf numFmtId="0" fontId="21" fillId="4" borderId="29" xfId="3" applyNumberFormat="1" applyFont="1" applyFill="1" applyBorder="1" applyAlignment="1" applyProtection="1">
      <alignment horizontal="center" vertical="center"/>
    </xf>
    <xf numFmtId="0" fontId="21" fillId="4" borderId="8" xfId="3" applyNumberFormat="1" applyFont="1" applyFill="1" applyBorder="1" applyAlignment="1" applyProtection="1">
      <alignment horizontal="center" vertical="center"/>
    </xf>
    <xf numFmtId="0" fontId="21" fillId="4" borderId="34" xfId="3" applyNumberFormat="1" applyFont="1" applyFill="1" applyBorder="1" applyAlignment="1" applyProtection="1">
      <alignment horizontal="center" vertical="center"/>
    </xf>
    <xf numFmtId="168" fontId="35" fillId="0" borderId="8" xfId="0" applyNumberFormat="1" applyFont="1" applyFill="1" applyBorder="1" applyAlignment="1" applyProtection="1">
      <alignment horizontal="center" vertical="center"/>
    </xf>
    <xf numFmtId="168" fontId="35" fillId="0" borderId="34" xfId="0" applyNumberFormat="1" applyFont="1" applyFill="1" applyBorder="1" applyAlignment="1" applyProtection="1">
      <alignment horizontal="center" vertical="center"/>
    </xf>
    <xf numFmtId="164" fontId="27" fillId="6" borderId="30" xfId="3" applyFont="1" applyFill="1" applyBorder="1" applyAlignment="1" applyProtection="1">
      <alignment horizontal="center" vertical="center"/>
    </xf>
    <xf numFmtId="164" fontId="27" fillId="6" borderId="31" xfId="3" applyFont="1" applyFill="1" applyBorder="1" applyAlignment="1" applyProtection="1">
      <alignment horizontal="center" vertical="center"/>
    </xf>
    <xf numFmtId="164" fontId="27" fillId="6" borderId="32" xfId="3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left" vertical="center"/>
    </xf>
    <xf numFmtId="0" fontId="24" fillId="4" borderId="36" xfId="0" applyFont="1" applyFill="1" applyBorder="1" applyAlignment="1" applyProtection="1">
      <alignment horizontal="left" vertical="center"/>
    </xf>
    <xf numFmtId="3" fontId="35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35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49" xfId="3" applyNumberFormat="1" applyFont="1" applyFill="1" applyBorder="1" applyAlignment="1" applyProtection="1">
      <alignment horizontal="center" vertical="center"/>
    </xf>
    <xf numFmtId="0" fontId="21" fillId="4" borderId="27" xfId="3" applyNumberFormat="1" applyFont="1" applyFill="1" applyBorder="1" applyAlignment="1" applyProtection="1">
      <alignment horizontal="center" vertical="center"/>
    </xf>
    <xf numFmtId="0" fontId="21" fillId="4" borderId="25" xfId="3" applyNumberFormat="1" applyFont="1" applyFill="1" applyBorder="1" applyAlignment="1" applyProtection="1">
      <alignment horizontal="center" vertical="center"/>
    </xf>
    <xf numFmtId="0" fontId="21" fillId="4" borderId="22" xfId="3" applyNumberFormat="1" applyFont="1" applyFill="1" applyBorder="1" applyAlignment="1" applyProtection="1">
      <alignment horizontal="center" vertical="center"/>
    </xf>
    <xf numFmtId="168" fontId="25" fillId="0" borderId="51" xfId="0" applyNumberFormat="1" applyFont="1" applyFill="1" applyBorder="1" applyAlignment="1" applyProtection="1">
      <alignment horizontal="center" vertical="center"/>
    </xf>
    <xf numFmtId="168" fontId="25" fillId="0" borderId="39" xfId="0" applyNumberFormat="1" applyFont="1" applyFill="1" applyBorder="1" applyAlignment="1" applyProtection="1">
      <alignment horizontal="center" vertical="center"/>
    </xf>
    <xf numFmtId="0" fontId="21" fillId="4" borderId="28" xfId="3" applyNumberFormat="1" applyFont="1" applyFill="1" applyBorder="1" applyAlignment="1" applyProtection="1">
      <alignment horizontal="center" vertical="center"/>
    </xf>
    <xf numFmtId="164" fontId="31" fillId="0" borderId="1" xfId="3" applyFont="1" applyFill="1" applyBorder="1" applyAlignment="1" applyProtection="1">
      <alignment horizontal="left" vertical="center"/>
    </xf>
    <xf numFmtId="164" fontId="31" fillId="0" borderId="2" xfId="3" applyFont="1" applyFill="1" applyBorder="1" applyAlignment="1" applyProtection="1">
      <alignment horizontal="left" vertical="center"/>
    </xf>
    <xf numFmtId="164" fontId="31" fillId="0" borderId="34" xfId="3" applyFont="1" applyFill="1" applyBorder="1" applyAlignment="1" applyProtection="1">
      <alignment horizontal="left" vertical="center"/>
    </xf>
    <xf numFmtId="164" fontId="5" fillId="0" borderId="11" xfId="3" applyFont="1" applyBorder="1" applyAlignment="1" applyProtection="1">
      <alignment horizontal="center" vertical="center"/>
    </xf>
    <xf numFmtId="164" fontId="5" fillId="0" borderId="10" xfId="3" applyFont="1" applyBorder="1" applyAlignment="1" applyProtection="1">
      <alignment horizontal="center" vertical="center"/>
    </xf>
    <xf numFmtId="164" fontId="5" fillId="0" borderId="12" xfId="3" applyFont="1" applyBorder="1" applyAlignment="1" applyProtection="1">
      <alignment horizontal="center" vertical="center"/>
    </xf>
    <xf numFmtId="164" fontId="19" fillId="8" borderId="13" xfId="3" applyFont="1" applyFill="1" applyBorder="1" applyAlignment="1" applyProtection="1">
      <alignment horizontal="center" vertical="center"/>
    </xf>
    <xf numFmtId="164" fontId="19" fillId="8" borderId="0" xfId="3" applyFont="1" applyFill="1" applyBorder="1" applyAlignment="1" applyProtection="1">
      <alignment horizontal="center" vertical="center"/>
    </xf>
    <xf numFmtId="164" fontId="19" fillId="8" borderId="14" xfId="3" applyFont="1" applyFill="1" applyBorder="1" applyAlignment="1" applyProtection="1">
      <alignment horizontal="center" vertical="center"/>
    </xf>
    <xf numFmtId="164" fontId="3" fillId="0" borderId="15" xfId="3" applyFont="1" applyBorder="1" applyAlignment="1" applyProtection="1">
      <alignment horizontal="center" vertical="center"/>
    </xf>
    <xf numFmtId="164" fontId="3" fillId="0" borderId="16" xfId="3" applyFont="1" applyBorder="1" applyAlignment="1" applyProtection="1">
      <alignment horizontal="center" vertical="center"/>
    </xf>
    <xf numFmtId="164" fontId="3" fillId="0" borderId="17" xfId="3" applyFont="1" applyBorder="1" applyAlignment="1" applyProtection="1">
      <alignment horizontal="center" vertical="center"/>
    </xf>
    <xf numFmtId="167" fontId="30" fillId="9" borderId="4" xfId="3" applyNumberFormat="1" applyFont="1" applyFill="1" applyBorder="1" applyAlignment="1" applyProtection="1">
      <alignment horizontal="center"/>
    </xf>
    <xf numFmtId="167" fontId="30" fillId="9" borderId="5" xfId="3" applyNumberFormat="1" applyFont="1" applyFill="1" applyBorder="1" applyAlignment="1" applyProtection="1">
      <alignment horizontal="center"/>
    </xf>
    <xf numFmtId="167" fontId="30" fillId="9" borderId="29" xfId="3" applyNumberFormat="1" applyFont="1" applyFill="1" applyBorder="1" applyAlignment="1" applyProtection="1">
      <alignment horizontal="center"/>
    </xf>
    <xf numFmtId="164" fontId="31" fillId="0" borderId="3" xfId="3" applyFont="1" applyFill="1" applyBorder="1" applyAlignment="1" applyProtection="1">
      <alignment horizontal="left" vertical="center"/>
    </xf>
    <xf numFmtId="164" fontId="31" fillId="0" borderId="0" xfId="3" applyFont="1" applyFill="1" applyBorder="1" applyAlignment="1" applyProtection="1">
      <alignment horizontal="left" vertical="center"/>
    </xf>
    <xf numFmtId="164" fontId="31" fillId="0" borderId="33" xfId="3" applyFont="1" applyFill="1" applyBorder="1" applyAlignment="1" applyProtection="1">
      <alignment horizontal="left" vertical="center"/>
    </xf>
    <xf numFmtId="164" fontId="40" fillId="0" borderId="3" xfId="3" applyFont="1" applyFill="1" applyBorder="1" applyAlignment="1" applyProtection="1">
      <alignment horizontal="left" vertical="center"/>
    </xf>
    <xf numFmtId="164" fontId="31" fillId="0" borderId="3" xfId="3" applyFont="1" applyFill="1" applyBorder="1" applyAlignment="1" applyProtection="1">
      <alignment horizontal="left" vertical="center" wrapText="1"/>
    </xf>
    <xf numFmtId="164" fontId="40" fillId="0" borderId="0" xfId="3" applyFont="1" applyFill="1" applyBorder="1" applyAlignment="1" applyProtection="1">
      <alignment horizontal="left" vertical="center"/>
    </xf>
    <xf numFmtId="164" fontId="40" fillId="0" borderId="33" xfId="3" applyFont="1" applyFill="1" applyBorder="1" applyAlignment="1" applyProtection="1">
      <alignment horizontal="left" vertical="center"/>
    </xf>
    <xf numFmtId="164" fontId="31" fillId="0" borderId="0" xfId="3" applyFont="1" applyFill="1" applyBorder="1" applyAlignment="1" applyProtection="1">
      <alignment horizontal="left" vertical="center" wrapText="1"/>
    </xf>
    <xf numFmtId="164" fontId="31" fillId="0" borderId="33" xfId="3" applyFont="1" applyFill="1" applyBorder="1" applyAlignment="1" applyProtection="1">
      <alignment horizontal="left" vertical="center" wrapText="1"/>
    </xf>
    <xf numFmtId="164" fontId="27" fillId="6" borderId="4" xfId="3" applyFont="1" applyFill="1" applyBorder="1" applyAlignment="1" applyProtection="1">
      <alignment horizontal="center" vertical="center"/>
    </xf>
    <xf numFmtId="164" fontId="27" fillId="6" borderId="5" xfId="3" applyFont="1" applyFill="1" applyBorder="1" applyAlignment="1" applyProtection="1">
      <alignment horizontal="center" vertical="center"/>
    </xf>
    <xf numFmtId="164" fontId="27" fillId="6" borderId="29" xfId="3" applyFont="1" applyFill="1" applyBorder="1" applyAlignment="1" applyProtection="1">
      <alignment horizontal="center" vertical="center"/>
    </xf>
    <xf numFmtId="0" fontId="35" fillId="3" borderId="35" xfId="0" applyFont="1" applyFill="1" applyBorder="1" applyAlignment="1" applyProtection="1">
      <alignment horizontal="center" vertical="center" wrapText="1"/>
      <protection locked="0"/>
    </xf>
    <xf numFmtId="0" fontId="35" fillId="3" borderId="36" xfId="0" applyFont="1" applyFill="1" applyBorder="1" applyAlignment="1" applyProtection="1">
      <alignment horizontal="center" vertical="center" wrapText="1"/>
      <protection locked="0"/>
    </xf>
    <xf numFmtId="164" fontId="39" fillId="3" borderId="18" xfId="3" applyFont="1" applyFill="1" applyBorder="1" applyAlignment="1" applyProtection="1">
      <alignment horizontal="center" vertical="center" wrapText="1"/>
      <protection locked="0"/>
    </xf>
    <xf numFmtId="164" fontId="39" fillId="3" borderId="19" xfId="3" applyFont="1" applyFill="1" applyBorder="1" applyAlignment="1" applyProtection="1">
      <alignment horizontal="center" vertical="center" wrapText="1"/>
      <protection locked="0"/>
    </xf>
    <xf numFmtId="164" fontId="39" fillId="3" borderId="6" xfId="3" applyFont="1" applyFill="1" applyBorder="1" applyAlignment="1" applyProtection="1">
      <alignment horizontal="center" vertical="center" wrapText="1"/>
      <protection locked="0"/>
    </xf>
    <xf numFmtId="164" fontId="39" fillId="3" borderId="7" xfId="3" applyFont="1" applyFill="1" applyBorder="1" applyAlignment="1" applyProtection="1">
      <alignment horizontal="center" vertical="center" wrapText="1"/>
      <protection locked="0"/>
    </xf>
    <xf numFmtId="164" fontId="39" fillId="3" borderId="8" xfId="3" applyFont="1" applyFill="1" applyBorder="1" applyAlignment="1" applyProtection="1">
      <alignment horizontal="center" vertical="center" wrapText="1"/>
      <protection locked="0"/>
    </xf>
    <xf numFmtId="164" fontId="39" fillId="3" borderId="9" xfId="3" applyFont="1" applyFill="1" applyBorder="1" applyAlignment="1" applyProtection="1">
      <alignment horizontal="center" vertical="center" wrapText="1"/>
      <protection locked="0"/>
    </xf>
    <xf numFmtId="49" fontId="35" fillId="3" borderId="21" xfId="3" applyNumberFormat="1" applyFont="1" applyFill="1" applyBorder="1" applyAlignment="1" applyProtection="1">
      <alignment horizontal="left" vertical="center" wrapText="1"/>
      <protection locked="0"/>
    </xf>
    <xf numFmtId="167" fontId="30" fillId="9" borderId="3" xfId="3" applyNumberFormat="1" applyFont="1" applyFill="1" applyBorder="1" applyAlignment="1" applyProtection="1">
      <alignment horizontal="center" vertical="center"/>
    </xf>
    <xf numFmtId="167" fontId="30" fillId="9" borderId="0" xfId="3" applyNumberFormat="1" applyFont="1" applyFill="1" applyBorder="1" applyAlignment="1" applyProtection="1">
      <alignment horizontal="center" vertical="center"/>
    </xf>
    <xf numFmtId="167" fontId="30" fillId="9" borderId="33" xfId="3" applyNumberFormat="1" applyFont="1" applyFill="1" applyBorder="1" applyAlignment="1" applyProtection="1">
      <alignment horizontal="center" vertical="center"/>
    </xf>
    <xf numFmtId="167" fontId="30" fillId="9" borderId="1" xfId="3" applyNumberFormat="1" applyFont="1" applyFill="1" applyBorder="1" applyAlignment="1" applyProtection="1">
      <alignment horizontal="center" vertical="top"/>
    </xf>
    <xf numFmtId="167" fontId="30" fillId="9" borderId="2" xfId="3" applyNumberFormat="1" applyFont="1" applyFill="1" applyBorder="1" applyAlignment="1" applyProtection="1">
      <alignment horizontal="center" vertical="top"/>
    </xf>
    <xf numFmtId="167" fontId="30" fillId="9" borderId="34" xfId="3" applyNumberFormat="1" applyFont="1" applyFill="1" applyBorder="1" applyAlignment="1" applyProtection="1">
      <alignment horizontal="center" vertical="top"/>
    </xf>
    <xf numFmtId="14" fontId="28" fillId="0" borderId="4" xfId="3" applyNumberFormat="1" applyFont="1" applyBorder="1" applyAlignment="1" applyProtection="1">
      <alignment horizontal="center" vertical="center"/>
    </xf>
    <xf numFmtId="14" fontId="28" fillId="0" borderId="5" xfId="3" applyNumberFormat="1" applyFont="1" applyBorder="1" applyAlignment="1" applyProtection="1">
      <alignment horizontal="center" vertical="center"/>
    </xf>
    <xf numFmtId="14" fontId="28" fillId="0" borderId="29" xfId="3" applyNumberFormat="1" applyFont="1" applyBorder="1" applyAlignment="1" applyProtection="1">
      <alignment horizontal="center" vertical="center"/>
    </xf>
    <xf numFmtId="164" fontId="31" fillId="0" borderId="3" xfId="3" applyFont="1" applyFill="1" applyBorder="1" applyAlignment="1" applyProtection="1"/>
    <xf numFmtId="164" fontId="31" fillId="0" borderId="0" xfId="3" applyFont="1" applyFill="1" applyBorder="1" applyAlignment="1" applyProtection="1"/>
    <xf numFmtId="164" fontId="31" fillId="0" borderId="33" xfId="3" applyFont="1" applyFill="1" applyBorder="1" applyAlignment="1" applyProtection="1"/>
    <xf numFmtId="14" fontId="35" fillId="3" borderId="35" xfId="0" applyNumberFormat="1" applyFont="1" applyFill="1" applyBorder="1" applyAlignment="1" applyProtection="1">
      <alignment horizontal="left" vertical="center" wrapText="1"/>
      <protection locked="0"/>
    </xf>
    <xf numFmtId="14" fontId="35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36" xfId="0" applyNumberFormat="1" applyFont="1" applyFill="1" applyBorder="1" applyAlignment="1" applyProtection="1">
      <alignment horizontal="left" vertical="center" wrapText="1"/>
      <protection locked="0"/>
    </xf>
    <xf numFmtId="166" fontId="35" fillId="3" borderId="35" xfId="0" applyNumberFormat="1" applyFont="1" applyFill="1" applyBorder="1" applyAlignment="1" applyProtection="1">
      <alignment horizontal="left" vertical="center" wrapText="1"/>
      <protection locked="0"/>
    </xf>
    <xf numFmtId="166" fontId="35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35" fillId="3" borderId="20" xfId="0" applyFont="1" applyFill="1" applyBorder="1" applyAlignment="1" applyProtection="1">
      <alignment horizontal="left" vertical="center" wrapText="1"/>
      <protection locked="0"/>
    </xf>
    <xf numFmtId="3" fontId="35" fillId="3" borderId="35" xfId="0" applyNumberFormat="1" applyFont="1" applyFill="1" applyBorder="1" applyAlignment="1" applyProtection="1">
      <alignment horizontal="left" vertical="center" wrapText="1"/>
      <protection locked="0"/>
    </xf>
    <xf numFmtId="3" fontId="35" fillId="3" borderId="36" xfId="0" applyNumberFormat="1" applyFont="1" applyFill="1" applyBorder="1" applyAlignment="1" applyProtection="1">
      <alignment horizontal="left" vertical="center" wrapText="1"/>
      <protection locked="0"/>
    </xf>
    <xf numFmtId="164" fontId="29" fillId="5" borderId="30" xfId="3" applyFont="1" applyFill="1" applyBorder="1" applyAlignment="1" applyProtection="1">
      <alignment horizontal="center" vertical="center"/>
    </xf>
    <xf numFmtId="164" fontId="29" fillId="5" borderId="31" xfId="3" applyFont="1" applyFill="1" applyBorder="1" applyAlignment="1" applyProtection="1">
      <alignment horizontal="center" vertical="center"/>
    </xf>
    <xf numFmtId="164" fontId="29" fillId="5" borderId="32" xfId="3" applyFont="1" applyFill="1" applyBorder="1" applyAlignment="1" applyProtection="1">
      <alignment horizontal="center" vertical="center"/>
    </xf>
    <xf numFmtId="164" fontId="12" fillId="5" borderId="30" xfId="3" applyFont="1" applyFill="1" applyBorder="1" applyAlignment="1" applyProtection="1">
      <alignment horizontal="center" vertical="center"/>
    </xf>
    <xf numFmtId="164" fontId="12" fillId="5" borderId="31" xfId="3" applyFont="1" applyFill="1" applyBorder="1" applyAlignment="1" applyProtection="1">
      <alignment horizontal="center" vertical="center"/>
    </xf>
    <xf numFmtId="164" fontId="12" fillId="5" borderId="32" xfId="3" applyFont="1" applyFill="1" applyBorder="1" applyAlignment="1" applyProtection="1">
      <alignment horizontal="center" vertical="center"/>
    </xf>
    <xf numFmtId="168" fontId="16" fillId="11" borderId="43" xfId="3" applyNumberFormat="1" applyFont="1" applyFill="1" applyBorder="1" applyAlignment="1" applyProtection="1">
      <alignment horizontal="center" vertical="center"/>
    </xf>
    <xf numFmtId="168" fontId="16" fillId="11" borderId="44" xfId="3" applyNumberFormat="1" applyFont="1" applyFill="1" applyBorder="1" applyAlignment="1" applyProtection="1">
      <alignment horizontal="center" vertical="center"/>
    </xf>
    <xf numFmtId="168" fontId="16" fillId="11" borderId="45" xfId="3" applyNumberFormat="1" applyFont="1" applyFill="1" applyBorder="1" applyAlignment="1" applyProtection="1">
      <alignment horizontal="center" vertical="center"/>
    </xf>
    <xf numFmtId="164" fontId="4" fillId="5" borderId="42" xfId="3" applyFont="1" applyFill="1" applyBorder="1" applyAlignment="1" applyProtection="1">
      <alignment horizontal="center" vertical="center"/>
    </xf>
    <xf numFmtId="164" fontId="4" fillId="5" borderId="41" xfId="3" applyFont="1" applyFill="1" applyBorder="1" applyAlignment="1" applyProtection="1">
      <alignment horizontal="center" vertical="center"/>
    </xf>
    <xf numFmtId="164" fontId="4" fillId="5" borderId="46" xfId="3" applyFont="1" applyFill="1" applyBorder="1" applyAlignment="1" applyProtection="1">
      <alignment horizontal="center" vertical="center"/>
    </xf>
  </cellXfs>
  <cellStyles count="4">
    <cellStyle name="Lien hypertexte" xfId="1" builtinId="8"/>
    <cellStyle name="Normal" xfId="0" builtinId="0"/>
    <cellStyle name="Normal 2" xfId="2"/>
    <cellStyle name="Normal_INSCRIP2.XLS" xfId="3"/>
  </cellStyles>
  <dxfs count="2">
    <dxf>
      <font>
        <color rgb="FFFFCC99"/>
      </font>
      <fill>
        <patternFill>
          <bgColor rgb="FFFFCC99"/>
        </patternFill>
      </fill>
      <border>
        <left/>
        <right/>
        <top/>
        <bottom/>
      </border>
    </dxf>
    <dxf>
      <font>
        <color rgb="FFFFCC99"/>
      </font>
      <fill>
        <patternFill>
          <bgColor rgb="FFFFCC99"/>
        </patternFill>
      </fill>
      <border>
        <right/>
        <top/>
        <bottom/>
      </border>
    </dxf>
  </dxfs>
  <tableStyles count="0" defaultTableStyle="TableStyleMedium2" defaultPivotStyle="PivotStyleLight16"/>
  <colors>
    <mruColors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299357</xdr:rowOff>
    </xdr:from>
    <xdr:to>
      <xdr:col>2</xdr:col>
      <xdr:colOff>62140</xdr:colOff>
      <xdr:row>6</xdr:row>
      <xdr:rowOff>118382</xdr:rowOff>
    </xdr:to>
    <xdr:pic>
      <xdr:nvPicPr>
        <xdr:cNvPr id="14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299357"/>
          <a:ext cx="2742747" cy="19417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O62"/>
  <sheetViews>
    <sheetView showGridLines="0" tabSelected="1" showRuler="0" showWhiteSpace="0" topLeftCell="A16" zoomScale="70" zoomScaleNormal="70" zoomScaleSheetLayoutView="100" workbookViewId="0">
      <selection activeCell="C43" sqref="C43"/>
    </sheetView>
  </sheetViews>
  <sheetFormatPr baseColWidth="10" defaultColWidth="15.7109375" defaultRowHeight="16.5" customHeight="1" x14ac:dyDescent="0.2"/>
  <cols>
    <col min="1" max="1" width="8.7109375" style="2" customWidth="1"/>
    <col min="2" max="2" width="39.42578125" style="2" customWidth="1"/>
    <col min="3" max="3" width="8.7109375" style="2" customWidth="1"/>
    <col min="4" max="4" width="32.7109375" style="2" customWidth="1"/>
    <col min="5" max="5" width="8.7109375" style="2" customWidth="1"/>
    <col min="6" max="6" width="32.7109375" style="2" customWidth="1"/>
    <col min="7" max="7" width="40.7109375" style="2" customWidth="1"/>
    <col min="8" max="8" width="8.7109375" style="2" customWidth="1"/>
    <col min="9" max="9" width="15.140625" style="2" customWidth="1"/>
    <col min="10" max="10" width="40.7109375" style="2" customWidth="1"/>
    <col min="11" max="11" width="8.85546875" style="2" customWidth="1"/>
    <col min="12" max="12" width="8.7109375" style="2" customWidth="1"/>
    <col min="13" max="16384" width="15.7109375" style="2"/>
  </cols>
  <sheetData>
    <row r="1" spans="1:15" ht="28.35" customHeight="1" thickBot="1" x14ac:dyDescent="0.25">
      <c r="B1" s="34" t="s">
        <v>9</v>
      </c>
      <c r="C1" s="34"/>
      <c r="D1" s="35">
        <v>43081</v>
      </c>
      <c r="K1" s="1"/>
    </row>
    <row r="2" spans="1:15" ht="28.35" customHeight="1" thickTop="1" x14ac:dyDescent="0.2">
      <c r="B2" s="141"/>
      <c r="C2" s="142"/>
      <c r="D2" s="142"/>
      <c r="E2" s="142"/>
      <c r="F2" s="142"/>
      <c r="G2" s="142"/>
      <c r="H2" s="142"/>
      <c r="I2" s="142"/>
      <c r="J2" s="142"/>
      <c r="K2" s="143"/>
    </row>
    <row r="3" spans="1:15" s="21" customFormat="1" ht="28.35" customHeight="1" x14ac:dyDescent="0.2">
      <c r="B3" s="144" t="s">
        <v>23</v>
      </c>
      <c r="C3" s="145"/>
      <c r="D3" s="145"/>
      <c r="E3" s="145"/>
      <c r="F3" s="145"/>
      <c r="G3" s="145"/>
      <c r="H3" s="145"/>
      <c r="I3" s="145"/>
      <c r="J3" s="145"/>
      <c r="K3" s="146"/>
    </row>
    <row r="4" spans="1:15" s="21" customFormat="1" ht="28.35" customHeight="1" x14ac:dyDescent="0.2">
      <c r="B4" s="144" t="s">
        <v>20</v>
      </c>
      <c r="C4" s="145"/>
      <c r="D4" s="145"/>
      <c r="E4" s="145"/>
      <c r="F4" s="145"/>
      <c r="G4" s="145"/>
      <c r="H4" s="145"/>
      <c r="I4" s="145"/>
      <c r="J4" s="145"/>
      <c r="K4" s="146"/>
    </row>
    <row r="5" spans="1:15" s="21" customFormat="1" ht="28.35" customHeight="1" x14ac:dyDescent="0.2">
      <c r="B5" s="144">
        <f xml:space="preserve"> Année</f>
        <v>2018</v>
      </c>
      <c r="C5" s="145"/>
      <c r="D5" s="145"/>
      <c r="E5" s="145"/>
      <c r="F5" s="145"/>
      <c r="G5" s="145"/>
      <c r="H5" s="145"/>
      <c r="I5" s="145"/>
      <c r="J5" s="145"/>
      <c r="K5" s="146"/>
    </row>
    <row r="6" spans="1:15" s="7" customFormat="1" ht="28.35" customHeight="1" thickBot="1" x14ac:dyDescent="0.25">
      <c r="A6" s="2"/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2"/>
    </row>
    <row r="7" spans="1:15" ht="28.35" customHeight="1" thickTop="1" thickBot="1" x14ac:dyDescent="0.25">
      <c r="K7" s="1"/>
    </row>
    <row r="8" spans="1:15" s="27" customFormat="1" ht="28.35" customHeight="1" x14ac:dyDescent="0.3">
      <c r="B8" s="150" t="s">
        <v>36</v>
      </c>
      <c r="C8" s="151"/>
      <c r="D8" s="151"/>
      <c r="E8" s="151"/>
      <c r="F8" s="151"/>
      <c r="G8" s="151"/>
      <c r="H8" s="151"/>
      <c r="I8" s="151"/>
      <c r="J8" s="151"/>
      <c r="K8" s="152"/>
    </row>
    <row r="9" spans="1:15" ht="28.35" customHeight="1" x14ac:dyDescent="0.2">
      <c r="B9" s="174" t="s">
        <v>68</v>
      </c>
      <c r="C9" s="175"/>
      <c r="D9" s="175"/>
      <c r="E9" s="175"/>
      <c r="F9" s="175"/>
      <c r="G9" s="175"/>
      <c r="H9" s="175"/>
      <c r="I9" s="175"/>
      <c r="J9" s="175"/>
      <c r="K9" s="176"/>
    </row>
    <row r="10" spans="1:15" ht="28.35" customHeight="1" x14ac:dyDescent="0.2">
      <c r="B10" s="174" t="s">
        <v>24</v>
      </c>
      <c r="C10" s="175"/>
      <c r="D10" s="175"/>
      <c r="E10" s="175"/>
      <c r="F10" s="175"/>
      <c r="G10" s="175"/>
      <c r="H10" s="175"/>
      <c r="I10" s="175"/>
      <c r="J10" s="175"/>
      <c r="K10" s="176"/>
    </row>
    <row r="11" spans="1:15" s="28" customFormat="1" ht="28.35" customHeight="1" thickBot="1" x14ac:dyDescent="0.25">
      <c r="B11" s="177" t="s">
        <v>37</v>
      </c>
      <c r="C11" s="178"/>
      <c r="D11" s="178"/>
      <c r="E11" s="178"/>
      <c r="F11" s="178"/>
      <c r="G11" s="178"/>
      <c r="H11" s="178"/>
      <c r="I11" s="178"/>
      <c r="J11" s="178"/>
      <c r="K11" s="179"/>
    </row>
    <row r="12" spans="1:15" s="28" customFormat="1" ht="28.35" customHeight="1" thickBot="1" x14ac:dyDescent="0.25">
      <c r="B12" s="36"/>
      <c r="C12" s="36"/>
      <c r="D12" s="36"/>
      <c r="E12" s="37"/>
      <c r="F12" s="37"/>
      <c r="G12" s="37"/>
      <c r="H12" s="37"/>
      <c r="I12" s="37"/>
      <c r="J12" s="36"/>
    </row>
    <row r="13" spans="1:15" s="4" customFormat="1" ht="28.35" customHeight="1" x14ac:dyDescent="0.2">
      <c r="B13" s="180" t="s">
        <v>35</v>
      </c>
      <c r="C13" s="181"/>
      <c r="D13" s="181"/>
      <c r="E13" s="181"/>
      <c r="F13" s="181"/>
      <c r="G13" s="181"/>
      <c r="H13" s="181"/>
      <c r="I13" s="181"/>
      <c r="J13" s="181"/>
      <c r="K13" s="182"/>
    </row>
    <row r="14" spans="1:15" ht="28.35" customHeight="1" x14ac:dyDescent="0.25">
      <c r="A14" s="38"/>
      <c r="B14" s="183" t="s">
        <v>57</v>
      </c>
      <c r="C14" s="184"/>
      <c r="D14" s="184"/>
      <c r="E14" s="184"/>
      <c r="F14" s="184"/>
      <c r="G14" s="184"/>
      <c r="H14" s="184"/>
      <c r="I14" s="184"/>
      <c r="J14" s="184"/>
      <c r="K14" s="185"/>
      <c r="L14" s="38"/>
      <c r="M14" s="38"/>
      <c r="N14" s="38"/>
      <c r="O14" s="38"/>
    </row>
    <row r="15" spans="1:15" ht="28.35" customHeight="1" x14ac:dyDescent="0.2">
      <c r="A15" s="38"/>
      <c r="B15" s="153" t="s">
        <v>58</v>
      </c>
      <c r="C15" s="154"/>
      <c r="D15" s="154"/>
      <c r="E15" s="154"/>
      <c r="F15" s="154"/>
      <c r="G15" s="154"/>
      <c r="H15" s="154"/>
      <c r="I15" s="154"/>
      <c r="J15" s="154"/>
      <c r="K15" s="155"/>
      <c r="L15" s="38"/>
      <c r="M15" s="38"/>
      <c r="N15" s="38"/>
      <c r="O15" s="38"/>
    </row>
    <row r="16" spans="1:15" ht="28.35" customHeight="1" x14ac:dyDescent="0.2">
      <c r="B16" s="153" t="s">
        <v>60</v>
      </c>
      <c r="C16" s="154"/>
      <c r="D16" s="154"/>
      <c r="E16" s="154"/>
      <c r="F16" s="154"/>
      <c r="G16" s="154"/>
      <c r="H16" s="154"/>
      <c r="I16" s="154"/>
      <c r="J16" s="154"/>
      <c r="K16" s="155"/>
      <c r="L16" s="69"/>
    </row>
    <row r="17" spans="2:11" ht="28.35" customHeight="1" x14ac:dyDescent="0.2">
      <c r="B17" s="153" t="s">
        <v>59</v>
      </c>
      <c r="C17" s="154"/>
      <c r="D17" s="154"/>
      <c r="E17" s="154"/>
      <c r="F17" s="154"/>
      <c r="G17" s="154"/>
      <c r="H17" s="154"/>
      <c r="I17" s="154"/>
      <c r="J17" s="154"/>
      <c r="K17" s="155"/>
    </row>
    <row r="18" spans="2:11" ht="28.35" customHeight="1" x14ac:dyDescent="0.2">
      <c r="B18" s="156" t="s">
        <v>61</v>
      </c>
      <c r="C18" s="154"/>
      <c r="D18" s="154"/>
      <c r="E18" s="154"/>
      <c r="F18" s="154"/>
      <c r="G18" s="154"/>
      <c r="H18" s="154"/>
      <c r="I18" s="154"/>
      <c r="J18" s="154"/>
      <c r="K18" s="155"/>
    </row>
    <row r="19" spans="2:11" ht="18" x14ac:dyDescent="0.2">
      <c r="B19" s="157" t="s">
        <v>63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2:11" ht="28.35" customHeight="1" x14ac:dyDescent="0.2">
      <c r="B20" s="157" t="s">
        <v>62</v>
      </c>
      <c r="C20" s="160"/>
      <c r="D20" s="160"/>
      <c r="E20" s="160"/>
      <c r="F20" s="160"/>
      <c r="G20" s="160"/>
      <c r="H20" s="160"/>
      <c r="I20" s="160"/>
      <c r="J20" s="160"/>
      <c r="K20" s="161"/>
    </row>
    <row r="21" spans="2:11" ht="28.35" customHeight="1" x14ac:dyDescent="0.2">
      <c r="B21" s="157" t="s">
        <v>64</v>
      </c>
      <c r="C21" s="160"/>
      <c r="D21" s="160"/>
      <c r="E21" s="160"/>
      <c r="F21" s="160"/>
      <c r="G21" s="160"/>
      <c r="H21" s="160"/>
      <c r="I21" s="160"/>
      <c r="J21" s="160"/>
      <c r="K21" s="161"/>
    </row>
    <row r="22" spans="2:11" ht="28.35" customHeight="1" x14ac:dyDescent="0.2">
      <c r="B22" s="157" t="s">
        <v>65</v>
      </c>
      <c r="C22" s="160"/>
      <c r="D22" s="160"/>
      <c r="E22" s="160"/>
      <c r="F22" s="160"/>
      <c r="G22" s="160"/>
      <c r="H22" s="160"/>
      <c r="I22" s="160"/>
      <c r="J22" s="160"/>
      <c r="K22" s="161"/>
    </row>
    <row r="23" spans="2:11" ht="28.35" customHeight="1" x14ac:dyDescent="0.2">
      <c r="B23" s="157" t="s">
        <v>66</v>
      </c>
      <c r="C23" s="160"/>
      <c r="D23" s="160"/>
      <c r="E23" s="160"/>
      <c r="F23" s="160"/>
      <c r="G23" s="160"/>
      <c r="H23" s="160"/>
      <c r="I23" s="160"/>
      <c r="J23" s="160"/>
      <c r="K23" s="161"/>
    </row>
    <row r="24" spans="2:11" ht="28.35" customHeight="1" thickBot="1" x14ac:dyDescent="0.25">
      <c r="B24" s="138" t="s">
        <v>67</v>
      </c>
      <c r="C24" s="139"/>
      <c r="D24" s="139"/>
      <c r="E24" s="139"/>
      <c r="F24" s="139"/>
      <c r="G24" s="139"/>
      <c r="H24" s="139"/>
      <c r="I24" s="139"/>
      <c r="J24" s="139"/>
      <c r="K24" s="140"/>
    </row>
    <row r="25" spans="2:11" s="4" customFormat="1" ht="28.35" customHeight="1" x14ac:dyDescent="0.2">
      <c r="B25" s="18"/>
      <c r="C25" s="18"/>
      <c r="D25" s="14"/>
      <c r="E25" s="14"/>
      <c r="F25" s="14"/>
      <c r="G25" s="14"/>
      <c r="H25" s="14"/>
      <c r="I25" s="14"/>
      <c r="J25" s="2"/>
      <c r="K25" s="2"/>
    </row>
    <row r="26" spans="2:11" s="5" customFormat="1" ht="28.35" customHeight="1" thickBot="1" x14ac:dyDescent="0.25">
      <c r="K26" s="22"/>
    </row>
    <row r="27" spans="2:11" s="4" customFormat="1" ht="28.35" customHeight="1" x14ac:dyDescent="0.2">
      <c r="B27" s="162" t="s">
        <v>32</v>
      </c>
      <c r="C27" s="163"/>
      <c r="D27" s="163"/>
      <c r="E27" s="163"/>
      <c r="F27" s="163"/>
      <c r="G27" s="163"/>
      <c r="H27" s="163"/>
      <c r="I27" s="163"/>
      <c r="J27" s="163"/>
      <c r="K27" s="164"/>
    </row>
    <row r="28" spans="2:11" s="8" customFormat="1" ht="28.35" customHeight="1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28.35" customHeight="1" x14ac:dyDescent="0.2">
      <c r="B29" s="48" t="s">
        <v>45</v>
      </c>
      <c r="C29" s="104"/>
      <c r="D29" s="49"/>
      <c r="E29" s="46"/>
      <c r="F29" s="48" t="s">
        <v>5</v>
      </c>
      <c r="G29" s="105"/>
      <c r="H29" s="46"/>
      <c r="I29" s="67" t="s">
        <v>6</v>
      </c>
      <c r="J29" s="106"/>
      <c r="K29" s="50"/>
    </row>
    <row r="30" spans="2:11" s="6" customFormat="1" ht="28.35" customHeight="1" x14ac:dyDescent="0.2">
      <c r="B30" s="51"/>
      <c r="C30" s="49"/>
      <c r="D30" s="49"/>
      <c r="E30" s="46"/>
      <c r="F30" s="49"/>
      <c r="G30" s="49"/>
      <c r="H30" s="46"/>
      <c r="I30" s="52"/>
      <c r="J30" s="52"/>
      <c r="K30" s="47"/>
    </row>
    <row r="31" spans="2:11" ht="28.35" customHeight="1" x14ac:dyDescent="0.2">
      <c r="B31" s="48" t="s">
        <v>27</v>
      </c>
      <c r="C31" s="186"/>
      <c r="D31" s="187"/>
      <c r="E31" s="46"/>
      <c r="F31" s="49"/>
      <c r="G31" s="49"/>
      <c r="H31" s="46"/>
      <c r="I31" s="52"/>
      <c r="J31" s="52"/>
      <c r="K31" s="47"/>
    </row>
    <row r="32" spans="2:11" s="6" customFormat="1" ht="28.35" customHeight="1" x14ac:dyDescent="0.2">
      <c r="B32" s="53"/>
      <c r="C32" s="54"/>
      <c r="D32" s="54"/>
      <c r="E32" s="55"/>
      <c r="F32" s="54"/>
      <c r="G32" s="54"/>
      <c r="H32" s="55"/>
      <c r="I32" s="55"/>
      <c r="J32" s="52"/>
      <c r="K32" s="47"/>
    </row>
    <row r="33" spans="2:15" s="6" customFormat="1" ht="45.75" customHeight="1" x14ac:dyDescent="0.2">
      <c r="B33" s="48" t="s">
        <v>28</v>
      </c>
      <c r="C33" s="188"/>
      <c r="D33" s="189"/>
      <c r="E33" s="55"/>
      <c r="F33" s="48" t="s">
        <v>26</v>
      </c>
      <c r="G33" s="107"/>
      <c r="H33" s="55"/>
      <c r="I33" s="68" t="s">
        <v>33</v>
      </c>
      <c r="J33" s="106"/>
      <c r="K33" s="47"/>
      <c r="M33" s="2"/>
      <c r="N33" s="2"/>
      <c r="O33" s="2"/>
    </row>
    <row r="34" spans="2:15" s="6" customFormat="1" ht="28.35" customHeight="1" x14ac:dyDescent="0.2">
      <c r="B34" s="53"/>
      <c r="C34" s="54"/>
      <c r="D34" s="54"/>
      <c r="E34" s="55"/>
      <c r="F34" s="54"/>
      <c r="G34" s="54"/>
      <c r="H34" s="55"/>
      <c r="I34" s="55"/>
      <c r="J34" s="55"/>
      <c r="K34" s="47"/>
      <c r="M34" s="2"/>
      <c r="N34" s="2"/>
      <c r="O34" s="2"/>
    </row>
    <row r="35" spans="2:15" ht="28.35" customHeight="1" x14ac:dyDescent="0.2">
      <c r="B35" s="48" t="s">
        <v>11</v>
      </c>
      <c r="C35" s="190"/>
      <c r="D35" s="191"/>
      <c r="E35" s="55"/>
      <c r="F35" s="48" t="s">
        <v>10</v>
      </c>
      <c r="G35" s="109"/>
      <c r="H35" s="55"/>
      <c r="I35" s="68" t="s">
        <v>22</v>
      </c>
      <c r="J35" s="108"/>
      <c r="K35" s="50"/>
      <c r="M35" s="6"/>
    </row>
    <row r="36" spans="2:15" s="6" customFormat="1" ht="28.35" customHeight="1" x14ac:dyDescent="0.2">
      <c r="B36" s="53"/>
      <c r="C36" s="54"/>
      <c r="D36" s="54"/>
      <c r="E36" s="55"/>
      <c r="F36" s="54"/>
      <c r="G36" s="54"/>
      <c r="H36" s="55"/>
      <c r="I36" s="55"/>
      <c r="J36" s="55"/>
      <c r="K36" s="50"/>
      <c r="M36" s="2"/>
      <c r="N36" s="2"/>
      <c r="O36" s="2"/>
    </row>
    <row r="37" spans="2:15" ht="28.35" customHeight="1" x14ac:dyDescent="0.2">
      <c r="B37" s="56" t="s">
        <v>18</v>
      </c>
      <c r="C37" s="192"/>
      <c r="D37" s="192"/>
      <c r="E37" s="55"/>
      <c r="F37" s="112"/>
      <c r="G37" s="55"/>
      <c r="H37" s="57"/>
      <c r="I37" s="67" t="s">
        <v>19</v>
      </c>
      <c r="J37" s="105"/>
      <c r="K37" s="58"/>
    </row>
    <row r="38" spans="2:15" ht="28.35" customHeight="1" x14ac:dyDescent="0.2">
      <c r="B38" s="59"/>
      <c r="C38" s="55"/>
      <c r="D38" s="55"/>
      <c r="E38" s="55"/>
      <c r="F38" s="55"/>
      <c r="G38" s="55"/>
      <c r="H38" s="55"/>
      <c r="I38" s="55"/>
      <c r="J38" s="55"/>
      <c r="K38" s="50"/>
    </row>
    <row r="39" spans="2:15" ht="28.35" customHeight="1" x14ac:dyDescent="0.2">
      <c r="B39" s="56" t="s">
        <v>53</v>
      </c>
      <c r="C39" s="165"/>
      <c r="D39" s="166"/>
      <c r="E39" s="55"/>
      <c r="F39" s="62" t="s">
        <v>21</v>
      </c>
      <c r="G39" s="110"/>
      <c r="H39" s="55"/>
      <c r="I39" s="55"/>
      <c r="J39" s="55"/>
      <c r="K39" s="50"/>
    </row>
    <row r="40" spans="2:15" s="6" customFormat="1" ht="28.35" customHeight="1" thickBot="1" x14ac:dyDescent="0.25">
      <c r="B40" s="60"/>
      <c r="C40" s="61"/>
      <c r="D40" s="55"/>
      <c r="E40" s="55"/>
      <c r="F40" s="55"/>
      <c r="G40" s="55"/>
      <c r="H40" s="55"/>
      <c r="I40" s="55"/>
      <c r="J40" s="55"/>
      <c r="K40" s="50"/>
    </row>
    <row r="41" spans="2:15" ht="28.35" customHeight="1" x14ac:dyDescent="0.2">
      <c r="B41" s="48" t="s">
        <v>8</v>
      </c>
      <c r="C41" s="193"/>
      <c r="D41" s="194"/>
      <c r="E41" s="55"/>
      <c r="F41" s="62" t="s">
        <v>25</v>
      </c>
      <c r="G41" s="110"/>
      <c r="H41" s="55"/>
      <c r="I41" s="54"/>
      <c r="J41" s="55"/>
      <c r="K41" s="50"/>
      <c r="N41" s="25"/>
    </row>
    <row r="42" spans="2:15" s="6" customFormat="1" ht="28.35" customHeight="1" x14ac:dyDescent="0.2">
      <c r="B42" s="63"/>
      <c r="C42" s="61"/>
      <c r="D42" s="55"/>
      <c r="E42" s="55"/>
      <c r="F42" s="55"/>
      <c r="G42" s="55"/>
      <c r="H42" s="55"/>
      <c r="I42" s="55"/>
      <c r="J42" s="55"/>
      <c r="K42" s="50"/>
    </row>
    <row r="43" spans="2:15" ht="28.35" customHeight="1" x14ac:dyDescent="0.2">
      <c r="B43" s="56" t="s">
        <v>34</v>
      </c>
      <c r="C43" s="111"/>
      <c r="D43" s="55"/>
      <c r="E43" s="55"/>
      <c r="F43" s="127" t="s">
        <v>54</v>
      </c>
      <c r="G43" s="128"/>
      <c r="H43" s="129"/>
      <c r="I43" s="130"/>
      <c r="J43" s="55"/>
      <c r="K43" s="50"/>
    </row>
    <row r="44" spans="2:15" s="6" customFormat="1" ht="28.35" customHeight="1" thickBot="1" x14ac:dyDescent="0.25">
      <c r="B44" s="60"/>
      <c r="C44" s="64"/>
      <c r="D44" s="65"/>
      <c r="E44" s="65"/>
      <c r="F44" s="65"/>
      <c r="G44" s="65"/>
      <c r="H44" s="65"/>
      <c r="I44" s="65"/>
      <c r="J44" s="65"/>
      <c r="K44" s="66"/>
    </row>
    <row r="45" spans="2:15" s="8" customFormat="1" ht="28.35" customHeight="1" x14ac:dyDescent="0.2">
      <c r="B45" s="88"/>
      <c r="C45" s="29"/>
      <c r="D45" s="29"/>
      <c r="E45" s="29"/>
      <c r="F45" s="29"/>
      <c r="G45" s="23"/>
      <c r="H45" s="23"/>
      <c r="I45" s="23"/>
      <c r="J45" s="23"/>
      <c r="K45" s="23"/>
    </row>
    <row r="46" spans="2:15" s="8" customFormat="1" ht="28.35" customHeight="1" thickBot="1" x14ac:dyDescent="0.25">
      <c r="B46" s="89"/>
      <c r="C46" s="29"/>
      <c r="D46" s="29"/>
      <c r="E46" s="29"/>
      <c r="F46" s="29"/>
      <c r="G46" s="23"/>
      <c r="H46" s="23"/>
      <c r="I46" s="23"/>
      <c r="J46" s="23"/>
      <c r="K46" s="23"/>
    </row>
    <row r="47" spans="2:15" s="1" customFormat="1" ht="28.35" customHeight="1" thickBot="1" x14ac:dyDescent="0.25">
      <c r="D47" s="124" t="s">
        <v>38</v>
      </c>
      <c r="E47" s="125"/>
      <c r="F47" s="125"/>
      <c r="G47" s="125"/>
      <c r="H47" s="125"/>
      <c r="I47" s="126"/>
    </row>
    <row r="48" spans="2:15" s="1" customFormat="1" ht="28.35" customHeight="1" x14ac:dyDescent="0.2">
      <c r="D48" s="131" t="s">
        <v>40</v>
      </c>
      <c r="E48" s="132"/>
      <c r="F48" s="132" t="s">
        <v>12</v>
      </c>
      <c r="G48" s="137"/>
      <c r="H48" s="118" t="s">
        <v>41</v>
      </c>
      <c r="I48" s="119"/>
    </row>
    <row r="49" spans="2:11" s="1" customFormat="1" ht="28.35" customHeight="1" thickBot="1" x14ac:dyDescent="0.25">
      <c r="D49" s="133"/>
      <c r="E49" s="134"/>
      <c r="F49" s="86" t="s">
        <v>14</v>
      </c>
      <c r="G49" s="87" t="s">
        <v>39</v>
      </c>
      <c r="H49" s="120"/>
      <c r="I49" s="121"/>
    </row>
    <row r="50" spans="2:11" s="1" customFormat="1" ht="28.35" customHeight="1" thickBot="1" x14ac:dyDescent="0.25">
      <c r="D50" s="135">
        <f>INDEX(Tableau_tarif_cotisation,Index_catégorie_cotisation,Index_durée_licence)</f>
        <v>0</v>
      </c>
      <c r="E50" s="136"/>
      <c r="F50" s="114" t="str">
        <f>IF(AND(Demande_licence="OUI",Date_naissance&lt;&gt;""),IF(Date_naissance&gt;Datefin_Jeune,"Enfant",IF(Date_naissance&gt;Datefin_JeuneAdulte,"Jeune",IF(Date_naissance&gt;Datedébut_JeuneAdulte,"Jeune Adulte",IF(Date_naissance&lt;Datedébut_JeuneAdulte,"Adulte")))),"")</f>
        <v/>
      </c>
      <c r="G50" s="115">
        <f>IF(AND(Demande_licence="Oui",Catégorie_licence&lt;&gt;""),INDEX(Tableau_tarif_licence,Index_catégorie_licence,Index_durée_licence),0)</f>
        <v>0</v>
      </c>
      <c r="H50" s="122">
        <f>D50+G50</f>
        <v>0</v>
      </c>
      <c r="I50" s="123"/>
    </row>
    <row r="51" spans="2:11" ht="28.35" customHeight="1" x14ac:dyDescent="0.2">
      <c r="B51" s="6"/>
      <c r="C51" s="6"/>
      <c r="D51" s="85"/>
      <c r="E51" s="85"/>
      <c r="F51" s="33"/>
      <c r="H51" s="26"/>
      <c r="I51" s="26"/>
    </row>
    <row r="52" spans="2:11" ht="28.35" customHeight="1" thickBo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28.35" customHeight="1" x14ac:dyDescent="0.2">
      <c r="B53" s="16"/>
      <c r="C53" s="17"/>
      <c r="D53" s="17"/>
      <c r="E53" s="17"/>
      <c r="F53" s="17"/>
      <c r="G53" s="17"/>
      <c r="H53" s="17"/>
      <c r="I53" s="17"/>
      <c r="J53" s="17"/>
      <c r="K53" s="41"/>
    </row>
    <row r="54" spans="2:11" ht="28.35" customHeight="1" x14ac:dyDescent="0.2">
      <c r="B54" s="31" t="s">
        <v>0</v>
      </c>
      <c r="C54" s="30"/>
      <c r="D54" s="173"/>
      <c r="E54" s="173"/>
      <c r="F54" s="30" t="s">
        <v>2</v>
      </c>
      <c r="G54" s="173"/>
      <c r="H54" s="173"/>
      <c r="I54" s="30" t="s">
        <v>4</v>
      </c>
      <c r="J54" s="113">
        <f>H50</f>
        <v>0</v>
      </c>
      <c r="K54" s="42"/>
    </row>
    <row r="55" spans="2:11" s="5" customFormat="1" ht="28.35" customHeight="1" x14ac:dyDescent="0.2">
      <c r="B55" s="15"/>
      <c r="C55" s="9"/>
      <c r="D55" s="9"/>
      <c r="E55" s="9"/>
      <c r="F55" s="9"/>
      <c r="G55" s="9"/>
      <c r="H55" s="9"/>
      <c r="I55" s="24"/>
      <c r="J55" s="9"/>
      <c r="K55" s="43"/>
    </row>
    <row r="56" spans="2:11" ht="28.35" customHeight="1" x14ac:dyDescent="0.2">
      <c r="B56" s="31"/>
      <c r="C56" s="30"/>
      <c r="D56" s="30"/>
      <c r="E56" s="30" t="s">
        <v>1</v>
      </c>
      <c r="F56" s="116">
        <f ca="1">TODAY()</f>
        <v>43109</v>
      </c>
      <c r="G56" s="116"/>
      <c r="H56" s="30" t="s">
        <v>3</v>
      </c>
      <c r="I56" s="167"/>
      <c r="J56" s="168"/>
      <c r="K56" s="42"/>
    </row>
    <row r="57" spans="2:11" s="5" customFormat="1" ht="28.35" customHeight="1" x14ac:dyDescent="0.2">
      <c r="B57" s="19"/>
      <c r="C57" s="20"/>
      <c r="D57" s="20"/>
      <c r="E57" s="20"/>
      <c r="F57" s="20"/>
      <c r="G57" s="20"/>
      <c r="H57" s="20"/>
      <c r="I57" s="169"/>
      <c r="J57" s="170"/>
      <c r="K57" s="43"/>
    </row>
    <row r="58" spans="2:11" s="5" customFormat="1" ht="28.35" customHeight="1" thickBot="1" x14ac:dyDescent="0.25">
      <c r="B58" s="19"/>
      <c r="C58" s="20"/>
      <c r="D58" s="20"/>
      <c r="E58" s="20"/>
      <c r="F58" s="20"/>
      <c r="G58" s="20"/>
      <c r="H58" s="20"/>
      <c r="I58" s="171"/>
      <c r="J58" s="172"/>
      <c r="K58" s="43"/>
    </row>
    <row r="59" spans="2:11" s="5" customFormat="1" ht="28.35" customHeight="1" thickBot="1" x14ac:dyDescent="0.25">
      <c r="B59" s="10"/>
      <c r="C59" s="11"/>
      <c r="D59" s="11"/>
      <c r="E59" s="11"/>
      <c r="F59" s="11"/>
      <c r="G59" s="11"/>
      <c r="H59" s="11"/>
      <c r="I59" s="11"/>
      <c r="J59" s="11"/>
      <c r="K59" s="44"/>
    </row>
    <row r="60" spans="2:11" ht="28.35" customHeight="1" x14ac:dyDescent="0.2">
      <c r="B60" s="12"/>
      <c r="C60" s="12"/>
      <c r="D60" s="13"/>
      <c r="E60" s="13"/>
      <c r="F60" s="13"/>
      <c r="G60" s="13"/>
      <c r="H60" s="13"/>
      <c r="I60" s="13"/>
      <c r="J60" s="13"/>
      <c r="K60" s="13"/>
    </row>
    <row r="61" spans="2:11" ht="16.5" customHeight="1" x14ac:dyDescent="0.2">
      <c r="D61" s="25"/>
    </row>
    <row r="62" spans="2:11" ht="16.5" customHeight="1" x14ac:dyDescent="0.2">
      <c r="D62" s="25"/>
    </row>
  </sheetData>
  <sheetProtection password="CCD0" sheet="1" objects="1" scenarios="1" selectLockedCells="1" pivotTables="0"/>
  <mergeCells count="39">
    <mergeCell ref="B27:K27"/>
    <mergeCell ref="C39:D39"/>
    <mergeCell ref="I56:J58"/>
    <mergeCell ref="D54:E54"/>
    <mergeCell ref="B9:K9"/>
    <mergeCell ref="B10:K10"/>
    <mergeCell ref="B11:K11"/>
    <mergeCell ref="B13:K13"/>
    <mergeCell ref="B14:K14"/>
    <mergeCell ref="G54:H54"/>
    <mergeCell ref="C31:D31"/>
    <mergeCell ref="C33:D33"/>
    <mergeCell ref="C35:D35"/>
    <mergeCell ref="C37:D37"/>
    <mergeCell ref="C41:D41"/>
    <mergeCell ref="B16:K16"/>
    <mergeCell ref="B24:K24"/>
    <mergeCell ref="B2:K2"/>
    <mergeCell ref="B3:K3"/>
    <mergeCell ref="B4:K4"/>
    <mergeCell ref="B5:K5"/>
    <mergeCell ref="B6:K6"/>
    <mergeCell ref="B8:K8"/>
    <mergeCell ref="B15:K15"/>
    <mergeCell ref="B17:K17"/>
    <mergeCell ref="B18:K18"/>
    <mergeCell ref="B19:K19"/>
    <mergeCell ref="B20:K20"/>
    <mergeCell ref="B21:K21"/>
    <mergeCell ref="B22:K22"/>
    <mergeCell ref="B23:K23"/>
    <mergeCell ref="H48:I49"/>
    <mergeCell ref="H50:I50"/>
    <mergeCell ref="D47:I47"/>
    <mergeCell ref="F43:G43"/>
    <mergeCell ref="H43:I43"/>
    <mergeCell ref="D48:E49"/>
    <mergeCell ref="D50:E50"/>
    <mergeCell ref="F48:G48"/>
  </mergeCells>
  <phoneticPr fontId="0" type="noConversion"/>
  <conditionalFormatting sqref="B39:G39">
    <cfRule type="expression" dxfId="1" priority="7">
      <formula>IF(OR(Statut="Conjoint TSA CN",Statut="Enfant à charge TSA CN"),FALSE,TRUE)</formula>
    </cfRule>
  </conditionalFormatting>
  <conditionalFormatting sqref="F43:I43">
    <cfRule type="expression" dxfId="0" priority="3">
      <formula>IF(OR(MONTH(TODAY())=8,MONTH(TODAY())=9,MONTH(TODAY())=10,MONTH(TODAY())=11),FALSE,TRUE)</formula>
    </cfRule>
  </conditionalFormatting>
  <dataValidations count="6">
    <dataValidation type="list" allowBlank="1" showInputMessage="1" showErrorMessage="1" errorTitle="Erreur" error="Vous devez saisir le NOM et le Prénom du demandeur principal dans le cadre Renseignement du demandeur." sqref="G41">
      <formula1>"  ,Débutant,Carte verte,0,1,2,3,4,5,6,7,8,9,10,11,12,13,14,15,16,17,18,19,20,21,22,23,24,25,26,27,28,29,30,31,32,33,34,35,36,37,38,39,40,41,42,43,44,45,46,47,48,49,50,51,52,53,54"</formula1>
    </dataValidation>
    <dataValidation type="custom" allowBlank="1" showInputMessage="1" showErrorMessage="1" sqref="C31">
      <formula1>G29&lt;&gt;""</formula1>
    </dataValidation>
    <dataValidation type="list" allowBlank="1" showInputMessage="1" showErrorMessage="1" sqref="C37:D37">
      <formula1>"Salarié TSA CN,Conjoint TSA CN,Enfant à charge TSA CN,Retraité,Extérieur,"</formula1>
    </dataValidation>
    <dataValidation type="list" allowBlank="1" showInputMessage="1" showErrorMessage="1" sqref="C43">
      <formula1>"Oui,Non,"</formula1>
    </dataValidation>
    <dataValidation type="list" allowBlank="1" showInputMessage="1" showErrorMessage="1" sqref="C29">
      <formula1>"M,Mme,Melle,"</formula1>
    </dataValidation>
    <dataValidation type="list" allowBlank="1" showInputMessage="1" showErrorMessage="1" sqref="H43">
      <formula1>"4 mois,16 mois,"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0"/>
  <sheetViews>
    <sheetView workbookViewId="0">
      <selection activeCell="B1" sqref="B1"/>
    </sheetView>
  </sheetViews>
  <sheetFormatPr baseColWidth="10" defaultRowHeight="12.75" x14ac:dyDescent="0.2"/>
  <cols>
    <col min="1" max="1" width="23" customWidth="1"/>
    <col min="2" max="2" width="12.85546875" bestFit="1" customWidth="1"/>
    <col min="3" max="3" width="12.7109375" style="3" bestFit="1" customWidth="1"/>
    <col min="4" max="4" width="11.140625" style="3" customWidth="1"/>
    <col min="5" max="5" width="10.42578125" style="3" customWidth="1"/>
    <col min="6" max="6" width="12.5703125" style="3" customWidth="1"/>
  </cols>
  <sheetData>
    <row r="1" spans="1:6" ht="17.25" customHeight="1" thickBot="1" x14ac:dyDescent="0.25">
      <c r="A1" s="32" t="s">
        <v>31</v>
      </c>
      <c r="B1" s="39">
        <v>43081</v>
      </c>
    </row>
    <row r="2" spans="1:6" ht="30" customHeight="1" thickBot="1" x14ac:dyDescent="0.25">
      <c r="A2" s="195">
        <v>2018</v>
      </c>
      <c r="B2" s="196"/>
      <c r="C2" s="196"/>
      <c r="D2" s="196"/>
      <c r="E2" s="196"/>
      <c r="F2" s="197"/>
    </row>
    <row r="3" spans="1:6" ht="24.75" customHeight="1" thickBot="1" x14ac:dyDescent="0.25">
      <c r="A3" s="198" t="s">
        <v>40</v>
      </c>
      <c r="B3" s="199"/>
      <c r="C3" s="199"/>
      <c r="D3" s="199"/>
      <c r="E3" s="199"/>
      <c r="F3" s="200"/>
    </row>
    <row r="4" spans="1:6" ht="20.25" customHeight="1" x14ac:dyDescent="0.2">
      <c r="A4" s="204" t="s">
        <v>14</v>
      </c>
      <c r="B4" s="205"/>
      <c r="C4" s="206"/>
      <c r="D4" s="40" t="s">
        <v>47</v>
      </c>
      <c r="E4" s="70" t="s">
        <v>48</v>
      </c>
      <c r="F4" s="72" t="s">
        <v>49</v>
      </c>
    </row>
    <row r="5" spans="1:6" ht="15" x14ac:dyDescent="0.2">
      <c r="A5" s="98" t="s">
        <v>43</v>
      </c>
      <c r="B5" s="96"/>
      <c r="C5" s="97"/>
      <c r="D5" s="71">
        <v>7</v>
      </c>
      <c r="E5" s="71">
        <v>27</v>
      </c>
      <c r="F5" s="73">
        <v>37</v>
      </c>
    </row>
    <row r="6" spans="1:6" ht="15" x14ac:dyDescent="0.2">
      <c r="A6" s="99" t="s">
        <v>44</v>
      </c>
      <c r="B6" s="92"/>
      <c r="C6" s="93"/>
      <c r="D6" s="75">
        <v>10</v>
      </c>
      <c r="E6" s="75">
        <v>30</v>
      </c>
      <c r="F6" s="76">
        <v>40</v>
      </c>
    </row>
    <row r="7" spans="1:6" ht="15" x14ac:dyDescent="0.2">
      <c r="A7" s="100" t="s">
        <v>42</v>
      </c>
      <c r="B7" s="90"/>
      <c r="C7" s="91"/>
      <c r="D7" s="71">
        <v>3</v>
      </c>
      <c r="E7" s="71">
        <v>10</v>
      </c>
      <c r="F7" s="73">
        <v>13</v>
      </c>
    </row>
    <row r="8" spans="1:6" ht="15.75" thickBot="1" x14ac:dyDescent="0.25">
      <c r="A8" s="101" t="s">
        <v>13</v>
      </c>
      <c r="B8" s="94"/>
      <c r="C8" s="95"/>
      <c r="D8" s="201">
        <v>0</v>
      </c>
      <c r="E8" s="202"/>
      <c r="F8" s="203"/>
    </row>
    <row r="9" spans="1:6" ht="21" customHeight="1" thickBot="1" x14ac:dyDescent="0.25">
      <c r="A9" s="198" t="s">
        <v>46</v>
      </c>
      <c r="B9" s="199"/>
      <c r="C9" s="199"/>
      <c r="D9" s="199"/>
      <c r="E9" s="199"/>
      <c r="F9" s="200"/>
    </row>
    <row r="10" spans="1:6" ht="23.25" customHeight="1" x14ac:dyDescent="0.2">
      <c r="A10" s="70" t="s">
        <v>14</v>
      </c>
      <c r="B10" s="70" t="s">
        <v>29</v>
      </c>
      <c r="C10" s="70" t="s">
        <v>30</v>
      </c>
      <c r="D10" s="40" t="s">
        <v>47</v>
      </c>
      <c r="E10" s="70" t="s">
        <v>48</v>
      </c>
      <c r="F10" s="72" t="s">
        <v>49</v>
      </c>
    </row>
    <row r="11" spans="1:6" ht="15" x14ac:dyDescent="0.2">
      <c r="A11" s="74" t="s">
        <v>15</v>
      </c>
      <c r="B11" s="81"/>
      <c r="C11" s="82">
        <v>33970</v>
      </c>
      <c r="D11" s="71">
        <v>21</v>
      </c>
      <c r="E11" s="71">
        <v>54</v>
      </c>
      <c r="F11" s="73">
        <v>70</v>
      </c>
    </row>
    <row r="12" spans="1:6" ht="15" x14ac:dyDescent="0.2">
      <c r="A12" s="77" t="s">
        <v>16</v>
      </c>
      <c r="B12" s="83">
        <v>33970</v>
      </c>
      <c r="C12" s="83">
        <v>36525</v>
      </c>
      <c r="D12" s="75">
        <v>21</v>
      </c>
      <c r="E12" s="75">
        <v>30</v>
      </c>
      <c r="F12" s="76">
        <v>46</v>
      </c>
    </row>
    <row r="13" spans="1:6" ht="15" x14ac:dyDescent="0.2">
      <c r="A13" s="74" t="s">
        <v>17</v>
      </c>
      <c r="B13" s="82">
        <v>36526</v>
      </c>
      <c r="C13" s="82">
        <v>38717</v>
      </c>
      <c r="D13" s="71">
        <v>12</v>
      </c>
      <c r="E13" s="71">
        <v>19</v>
      </c>
      <c r="F13" s="73">
        <v>25</v>
      </c>
    </row>
    <row r="14" spans="1:6" ht="15.75" thickBot="1" x14ac:dyDescent="0.25">
      <c r="A14" s="80" t="s">
        <v>7</v>
      </c>
      <c r="B14" s="84">
        <v>38718</v>
      </c>
      <c r="C14" s="84"/>
      <c r="D14" s="78">
        <v>9</v>
      </c>
      <c r="E14" s="78">
        <v>16</v>
      </c>
      <c r="F14" s="79">
        <v>18</v>
      </c>
    </row>
    <row r="15" spans="1:6" ht="15" x14ac:dyDescent="0.2">
      <c r="A15" s="2"/>
      <c r="B15" s="2"/>
      <c r="C15" s="2"/>
      <c r="D15" s="2"/>
      <c r="E15" s="2"/>
      <c r="F15" s="2"/>
    </row>
    <row r="16" spans="1:6" x14ac:dyDescent="0.2">
      <c r="A16" s="102" t="s">
        <v>50</v>
      </c>
      <c r="B16" s="102" t="b">
        <f>IF(Catégorie_licence="Adulte",1,IF(Catégorie_licence="Jeune Adulte",2,IF(Catégorie_licence="Jeune",3,IF(Catégorie_licence="Enfant",4))))</f>
        <v>0</v>
      </c>
    </row>
    <row r="17" spans="1:2" x14ac:dyDescent="0.2">
      <c r="A17" s="102" t="s">
        <v>51</v>
      </c>
      <c r="B17" s="103">
        <f>IF(AND(Ayant_droit,Demande_licence="Oui"),1,IF((Ayant_droit),2,4))</f>
        <v>4</v>
      </c>
    </row>
    <row r="18" spans="1:2" x14ac:dyDescent="0.2">
      <c r="A18" s="102" t="s">
        <v>52</v>
      </c>
      <c r="B18" s="102">
        <f>IF(Durée_licence="4 mois",4,IF(Durée_licence="",5,IF(Durée_licence="16 mois",6)))</f>
        <v>5</v>
      </c>
    </row>
    <row r="19" spans="1:2" x14ac:dyDescent="0.2">
      <c r="A19" s="103" t="s">
        <v>55</v>
      </c>
      <c r="B19" s="102" t="b">
        <f>IF(OR(Statut="Salarié TSA CN",Statut="Conjoint TSA CN",Statut="Enfant à charge TSA CN"),TRUE,FALSE)</f>
        <v>0</v>
      </c>
    </row>
    <row r="20" spans="1:2" x14ac:dyDescent="0.2">
      <c r="A20" s="103" t="s">
        <v>56</v>
      </c>
      <c r="B20" s="117">
        <v>15</v>
      </c>
    </row>
  </sheetData>
  <sheetProtection password="CCD0" sheet="1" objects="1" scenarios="1" selectLockedCells="1" selectUnlockedCells="1"/>
  <mergeCells count="5">
    <mergeCell ref="A2:F2"/>
    <mergeCell ref="A3:F3"/>
    <mergeCell ref="A9:F9"/>
    <mergeCell ref="D8:F8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20</vt:i4>
      </vt:variant>
    </vt:vector>
  </HeadingPairs>
  <TitlesOfParts>
    <vt:vector size="22" baseType="lpstr">
      <vt:lpstr>Formulaire d'inscription</vt:lpstr>
      <vt:lpstr>Tarifs</vt:lpstr>
      <vt:lpstr>Année</vt:lpstr>
      <vt:lpstr>Ayant_droit</vt:lpstr>
      <vt:lpstr>Catégorie_licence</vt:lpstr>
      <vt:lpstr>Date_naissance</vt:lpstr>
      <vt:lpstr>Datedébut_Jeune</vt:lpstr>
      <vt:lpstr>Datedébut_JeuneAdulte</vt:lpstr>
      <vt:lpstr>Datefin_Jeune</vt:lpstr>
      <vt:lpstr>Datefin_JeuneAdulte</vt:lpstr>
      <vt:lpstr>Demande_licence</vt:lpstr>
      <vt:lpstr>Durée_licence</vt:lpstr>
      <vt:lpstr>Index_catégorie_cotisation</vt:lpstr>
      <vt:lpstr>Index_catégorie_licence</vt:lpstr>
      <vt:lpstr>Index_durée_licence</vt:lpstr>
      <vt:lpstr>Participation_Polo</vt:lpstr>
      <vt:lpstr>Statut</vt:lpstr>
      <vt:lpstr>Tableau_tarif_cotisation</vt:lpstr>
      <vt:lpstr>Tableau_tarif_licence</vt:lpstr>
      <vt:lpstr>Tarif_cotisation</vt:lpstr>
      <vt:lpstr>Tarif_licence</vt:lpstr>
      <vt:lpstr>'Formulaire d''inscription'!Zone_d_impression</vt:lpstr>
    </vt:vector>
  </TitlesOfParts>
  <Company>THALES Systèmes Aéroportés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jacques.spilmont@fr.thalesgroup.com</dc:creator>
  <cp:lastModifiedBy>SPILMONT Jacques</cp:lastModifiedBy>
  <cp:lastPrinted>2017-12-11T20:29:26Z</cp:lastPrinted>
  <dcterms:created xsi:type="dcterms:W3CDTF">1999-12-14T13:24:33Z</dcterms:created>
  <dcterms:modified xsi:type="dcterms:W3CDTF">2018-01-09T17:26:17Z</dcterms:modified>
</cp:coreProperties>
</file>